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3.xml" ContentType="application/vnd.openxmlformats-officedocument.drawing+xml"/>
  <Override PartName="/xl/comments1.xml" ContentType="application/vnd.openxmlformats-officedocument.spreadsheetml.comments+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C:\Users\Lenovo\Documents\SKRIPSYIT STELLA, WISUDA FEBRUARI 2024!!\Data JUTIF\"/>
    </mc:Choice>
  </mc:AlternateContent>
  <xr:revisionPtr revIDLastSave="0" documentId="13_ncr:1_{D78071CD-4297-4555-B3C5-61EF32429818}" xr6:coauthVersionLast="47" xr6:coauthVersionMax="47" xr10:uidLastSave="{00000000-0000-0000-0000-000000000000}"/>
  <bookViews>
    <workbookView xWindow="-110" yWindow="-110" windowWidth="19420" windowHeight="10300" xr2:uid="{00000000-000D-0000-FFFF-FFFF00000000}"/>
  </bookViews>
  <sheets>
    <sheet name="SUS Result" sheetId="9" r:id="rId1"/>
    <sheet name="Satisfaction" sheetId="10" r:id="rId2"/>
    <sheet name="Open-Ended Question" sheetId="11" r:id="rId3"/>
  </sheets>
  <calcPr calcId="191029"/>
  <extLst>
    <ext uri="GoogleSheetsCustomDataVersion2">
      <go:sheetsCustomData xmlns:go="http://customooxmlschemas.google.com/" r:id="rId15" roundtripDataChecksum="dbvO6xyTDLKm3Ax/m9h8nYudvARD/C8wSFRALXxtHwg="/>
    </ext>
  </extLst>
</workbook>
</file>

<file path=xl/calcChain.xml><?xml version="1.0" encoding="utf-8"?>
<calcChain xmlns="http://schemas.openxmlformats.org/spreadsheetml/2006/main">
  <c r="K30" i="10" l="1"/>
  <c r="J30" i="10"/>
  <c r="I30" i="10"/>
  <c r="H30" i="10"/>
  <c r="G30" i="10"/>
  <c r="F30" i="10"/>
  <c r="E30" i="10"/>
  <c r="D30" i="10"/>
  <c r="K29" i="10"/>
  <c r="J29" i="10"/>
  <c r="I29" i="10"/>
  <c r="H29" i="10"/>
  <c r="G29" i="10"/>
  <c r="F29" i="10"/>
  <c r="E29" i="10"/>
  <c r="D29" i="10"/>
  <c r="K28" i="10"/>
  <c r="J28" i="10"/>
  <c r="I28" i="10"/>
  <c r="H28" i="10"/>
  <c r="G28" i="10"/>
  <c r="F28" i="10"/>
  <c r="E28" i="10"/>
  <c r="D28" i="10"/>
  <c r="K27" i="10"/>
  <c r="J27" i="10"/>
  <c r="I27" i="10"/>
  <c r="H27" i="10"/>
  <c r="G27" i="10"/>
  <c r="F27" i="10"/>
  <c r="E27" i="10"/>
  <c r="D27" i="10"/>
  <c r="K26" i="10"/>
  <c r="J26" i="10"/>
  <c r="I26" i="10"/>
  <c r="H26" i="10"/>
  <c r="G26" i="10"/>
  <c r="F26" i="10"/>
  <c r="E26" i="10"/>
  <c r="D26" i="10"/>
  <c r="K24" i="10"/>
  <c r="J24" i="10"/>
  <c r="I24" i="10"/>
  <c r="H24" i="10"/>
  <c r="G24" i="10"/>
  <c r="F24" i="10"/>
  <c r="E24" i="10"/>
  <c r="D24" i="10"/>
  <c r="L24" i="10" s="1"/>
  <c r="Z23" i="9"/>
  <c r="Y23" i="9"/>
  <c r="X23" i="9"/>
  <c r="W23" i="9"/>
  <c r="V23" i="9"/>
  <c r="U23" i="9"/>
  <c r="T23" i="9"/>
  <c r="S23" i="9"/>
  <c r="AA23" i="9" s="1"/>
  <c r="AB23" i="9" s="1"/>
  <c r="AC23" i="9" s="1"/>
  <c r="R23" i="9"/>
  <c r="Q23" i="9"/>
  <c r="Z22" i="9"/>
  <c r="Y22" i="9"/>
  <c r="X22" i="9"/>
  <c r="W22" i="9"/>
  <c r="V22" i="9"/>
  <c r="U22" i="9"/>
  <c r="T22" i="9"/>
  <c r="AA22" i="9" s="1"/>
  <c r="AB22" i="9" s="1"/>
  <c r="AC22" i="9" s="1"/>
  <c r="S22" i="9"/>
  <c r="R22" i="9"/>
  <c r="Q22" i="9"/>
  <c r="Z21" i="9"/>
  <c r="Y21" i="9"/>
  <c r="X21" i="9"/>
  <c r="W21" i="9"/>
  <c r="V21" i="9"/>
  <c r="U21" i="9"/>
  <c r="AA21" i="9" s="1"/>
  <c r="AB21" i="9" s="1"/>
  <c r="AC21" i="9" s="1"/>
  <c r="T21" i="9"/>
  <c r="S21" i="9"/>
  <c r="R21" i="9"/>
  <c r="Q21" i="9"/>
  <c r="Z20" i="9"/>
  <c r="Y20" i="9"/>
  <c r="X20" i="9"/>
  <c r="W20" i="9"/>
  <c r="V20" i="9"/>
  <c r="U20" i="9"/>
  <c r="T20" i="9"/>
  <c r="S20" i="9"/>
  <c r="R20" i="9"/>
  <c r="Q20" i="9"/>
  <c r="AA20" i="9" s="1"/>
  <c r="AB20" i="9" s="1"/>
  <c r="AC20" i="9" s="1"/>
  <c r="Z19" i="9"/>
  <c r="Y19" i="9"/>
  <c r="X19" i="9"/>
  <c r="W19" i="9"/>
  <c r="V19" i="9"/>
  <c r="U19" i="9"/>
  <c r="T19" i="9"/>
  <c r="S19" i="9"/>
  <c r="R19" i="9"/>
  <c r="Q19" i="9"/>
  <c r="AA19" i="9" s="1"/>
  <c r="AB19" i="9" s="1"/>
  <c r="AC19" i="9" s="1"/>
  <c r="Z18" i="9"/>
  <c r="Y18" i="9"/>
  <c r="X18" i="9"/>
  <c r="W18" i="9"/>
  <c r="V18" i="9"/>
  <c r="U18" i="9"/>
  <c r="T18" i="9"/>
  <c r="S18" i="9"/>
  <c r="R18" i="9"/>
  <c r="AA18" i="9" s="1"/>
  <c r="AB18" i="9" s="1"/>
  <c r="AC18" i="9" s="1"/>
  <c r="Q18" i="9"/>
  <c r="Z17" i="9"/>
  <c r="Y17" i="9"/>
  <c r="X17" i="9"/>
  <c r="W17" i="9"/>
  <c r="V17" i="9"/>
  <c r="U17" i="9"/>
  <c r="T17" i="9"/>
  <c r="S17" i="9"/>
  <c r="AA17" i="9" s="1"/>
  <c r="AB17" i="9" s="1"/>
  <c r="AC17" i="9" s="1"/>
  <c r="R17" i="9"/>
  <c r="Q17" i="9"/>
  <c r="Z16" i="9"/>
  <c r="Y16" i="9"/>
  <c r="X16" i="9"/>
  <c r="W16" i="9"/>
  <c r="V16" i="9"/>
  <c r="U16" i="9"/>
  <c r="T16" i="9"/>
  <c r="AA16" i="9" s="1"/>
  <c r="AB16" i="9" s="1"/>
  <c r="AC16" i="9" s="1"/>
  <c r="S16" i="9"/>
  <c r="R16" i="9"/>
  <c r="Q16" i="9"/>
  <c r="Z15" i="9"/>
  <c r="Y15" i="9"/>
  <c r="X15" i="9"/>
  <c r="W15" i="9"/>
  <c r="V15" i="9"/>
  <c r="U15" i="9"/>
  <c r="AA15" i="9" s="1"/>
  <c r="AB15" i="9" s="1"/>
  <c r="AC15" i="9" s="1"/>
  <c r="T15" i="9"/>
  <c r="S15" i="9"/>
  <c r="R15" i="9"/>
  <c r="Q15" i="9"/>
  <c r="Z14" i="9"/>
  <c r="Y14" i="9"/>
  <c r="X14" i="9"/>
  <c r="W14" i="9"/>
  <c r="V14" i="9"/>
  <c r="U14" i="9"/>
  <c r="T14" i="9"/>
  <c r="S14" i="9"/>
  <c r="R14" i="9"/>
  <c r="Q14" i="9"/>
  <c r="AA14" i="9" s="1"/>
  <c r="AB14" i="9" s="1"/>
  <c r="AC14" i="9" s="1"/>
  <c r="Z13" i="9"/>
  <c r="Y13" i="9"/>
  <c r="X13" i="9"/>
  <c r="W13" i="9"/>
  <c r="V13" i="9"/>
  <c r="U13" i="9"/>
  <c r="T13" i="9"/>
  <c r="S13" i="9"/>
  <c r="R13" i="9"/>
  <c r="Q13" i="9"/>
  <c r="AA13" i="9" s="1"/>
  <c r="AB13" i="9" s="1"/>
  <c r="AC13" i="9" s="1"/>
  <c r="Z12" i="9"/>
  <c r="Y12" i="9"/>
  <c r="X12" i="9"/>
  <c r="W12" i="9"/>
  <c r="V12" i="9"/>
  <c r="U12" i="9"/>
  <c r="T12" i="9"/>
  <c r="S12" i="9"/>
  <c r="R12" i="9"/>
  <c r="AA12" i="9" s="1"/>
  <c r="AB12" i="9" s="1"/>
  <c r="AC12" i="9" s="1"/>
  <c r="Q12" i="9"/>
  <c r="Z11" i="9"/>
  <c r="Y11" i="9"/>
  <c r="X11" i="9"/>
  <c r="W11" i="9"/>
  <c r="V11" i="9"/>
  <c r="U11" i="9"/>
  <c r="T11" i="9"/>
  <c r="S11" i="9"/>
  <c r="AA11" i="9" s="1"/>
  <c r="AB11" i="9" s="1"/>
  <c r="AC11" i="9" s="1"/>
  <c r="R11" i="9"/>
  <c r="Q11" i="9"/>
  <c r="Z10" i="9"/>
  <c r="Y10" i="9"/>
  <c r="X10" i="9"/>
  <c r="W10" i="9"/>
  <c r="V10" i="9"/>
  <c r="U10" i="9"/>
  <c r="T10" i="9"/>
  <c r="AA10" i="9" s="1"/>
  <c r="AB10" i="9" s="1"/>
  <c r="AC10" i="9" s="1"/>
  <c r="S10" i="9"/>
  <c r="R10" i="9"/>
  <c r="Q10" i="9"/>
  <c r="Z9" i="9"/>
  <c r="Y9" i="9"/>
  <c r="X9" i="9"/>
  <c r="W9" i="9"/>
  <c r="V9" i="9"/>
  <c r="U9" i="9"/>
  <c r="AA9" i="9" s="1"/>
  <c r="AB9" i="9" s="1"/>
  <c r="AC9" i="9" s="1"/>
  <c r="T9" i="9"/>
  <c r="S9" i="9"/>
  <c r="R9" i="9"/>
  <c r="Q9" i="9"/>
  <c r="Z8" i="9"/>
  <c r="Y8" i="9"/>
  <c r="X8" i="9"/>
  <c r="W8" i="9"/>
  <c r="V8" i="9"/>
  <c r="U8" i="9"/>
  <c r="T8" i="9"/>
  <c r="S8" i="9"/>
  <c r="R8" i="9"/>
  <c r="Q8" i="9"/>
  <c r="AA8" i="9" s="1"/>
  <c r="AB8" i="9" s="1"/>
  <c r="AC8" i="9" s="1"/>
  <c r="Z7" i="9"/>
  <c r="Y7" i="9"/>
  <c r="X7" i="9"/>
  <c r="W7" i="9"/>
  <c r="V7" i="9"/>
  <c r="U7" i="9"/>
  <c r="T7" i="9"/>
  <c r="S7" i="9"/>
  <c r="R7" i="9"/>
  <c r="Q7" i="9"/>
  <c r="AA7" i="9" s="1"/>
  <c r="AB7" i="9" s="1"/>
  <c r="AC7" i="9" s="1"/>
  <c r="Z6" i="9"/>
  <c r="Y6" i="9"/>
  <c r="X6" i="9"/>
  <c r="W6" i="9"/>
  <c r="V6" i="9"/>
  <c r="U6" i="9"/>
  <c r="T6" i="9"/>
  <c r="S6" i="9"/>
  <c r="R6" i="9"/>
  <c r="AA6" i="9" s="1"/>
  <c r="AB6" i="9" s="1"/>
  <c r="AC6" i="9" s="1"/>
  <c r="Q6" i="9"/>
  <c r="Z5" i="9"/>
  <c r="Y5" i="9"/>
  <c r="X5" i="9"/>
  <c r="W5" i="9"/>
  <c r="V5" i="9"/>
  <c r="U5" i="9"/>
  <c r="T5" i="9"/>
  <c r="S5" i="9"/>
  <c r="AA5" i="9" s="1"/>
  <c r="AB5" i="9" s="1"/>
  <c r="AC5" i="9" s="1"/>
  <c r="R5" i="9"/>
  <c r="Q5" i="9"/>
  <c r="Z4" i="9"/>
  <c r="Y4" i="9"/>
  <c r="X4" i="9"/>
  <c r="W4" i="9"/>
  <c r="V4" i="9"/>
  <c r="U4" i="9"/>
  <c r="T4" i="9"/>
  <c r="AA4" i="9" s="1"/>
  <c r="AB4" i="9" s="1"/>
  <c r="S4" i="9"/>
  <c r="R4" i="9"/>
  <c r="Q4" i="9"/>
  <c r="AB24" i="9" l="1"/>
  <c r="AC24" i="9" s="1"/>
  <c r="AC25" i="9" s="1"/>
  <c r="AC4" i="9"/>
  <c r="V32" i="9" l="1"/>
  <c r="V31" i="9"/>
  <c r="V30" i="9"/>
  <c r="V29" i="9"/>
  <c r="V28"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29" authorId="0" shapeId="0" xr:uid="{00000000-0006-0000-0A00-000002000000}">
      <text>
        <r>
          <rPr>
            <sz val="10"/>
            <color rgb="FF000000"/>
            <rFont val="Arial"/>
            <scheme val="minor"/>
          </rPr>
          <t>======
ID#AAABGOgcYkI
Anonymous    (2024-02-12 05:33:23)
terlalu general ga? bisa dipecah lagi sih lebih detail kalo mau
------
ID#AAABGOgcYkQ
Gina Cissy Aprilia    (2024-02-12 05:41:36)
tolong dikasih tanda warna yang beda aja sama perbaikan dari segi tampilan biar bisa liat bedanya
------
ID#AAABGOgcYkU
Anonymous    (2024-02-12 05:56:26)
itu niatnya mau disatuin tadi
------
ID#AAABGOgcYkY
Anonymous    (2024-02-12 05:56:31)
jadi mau dipisah aja?
------
ID#AAABGOgcYkc
Gina Cissy Aprilia    (2024-02-12 05:57:23)
dipisah aja kayaknya ya
------
ID#AAABGOgcYkg
Gina Cissy Aprilia    (2024-02-12 05:57:51)
@stellakova3@gmail.com / @stellakova3@upi.edu gimana?
------
ID#AAABGOgcYkk
Stella Kova    (2024-02-12 06:02:17)
pisah ajaa terlalu general dibuat yg spesifik komen tp menyeluruh</t>
        </r>
      </text>
    </comment>
    <comment ref="B38" authorId="0" shapeId="0" xr:uid="{00000000-0006-0000-0A00-000001000000}">
      <text>
        <r>
          <rPr>
            <sz val="10"/>
            <color rgb="FF000000"/>
            <rFont val="Arial"/>
            <scheme val="minor"/>
          </rPr>
          <t>======
ID#AAABGOgcYkM
Anonymous    (2024-02-12 05:33:55)
buat yang blang general "Selurhnya bagus" maka aku ambil penilaian untuk desain, alur, dan memenuhi kebutuhan pengguna.</t>
        </r>
      </text>
    </comment>
  </commentList>
  <extLst>
    <ext xmlns:r="http://schemas.openxmlformats.org/officeDocument/2006/relationships" uri="GoogleSheetsCustomDataVersion2">
      <go:sheetsCustomData xmlns:go="http://customooxmlschemas.google.com/" r:id="rId1" roundtripDataSignature="AMtx7mgayEQgVu4B/W2WcXHhvf5rA/GSnA=="/>
    </ext>
  </extLst>
</comments>
</file>

<file path=xl/sharedStrings.xml><?xml version="1.0" encoding="utf-8"?>
<sst xmlns="http://schemas.openxmlformats.org/spreadsheetml/2006/main" count="195" uniqueCount="112">
  <si>
    <t>No</t>
  </si>
  <si>
    <t>Nama</t>
  </si>
  <si>
    <t>Shendy</t>
  </si>
  <si>
    <t>Denasya</t>
  </si>
  <si>
    <t>Nabila</t>
  </si>
  <si>
    <t>Azizah</t>
  </si>
  <si>
    <t>Nindya</t>
  </si>
  <si>
    <t>Puspita</t>
  </si>
  <si>
    <t>Lanina</t>
  </si>
  <si>
    <t>Notes</t>
  </si>
  <si>
    <t>SUS Original Score</t>
  </si>
  <si>
    <t>SUS Total Score</t>
  </si>
  <si>
    <t>Total</t>
  </si>
  <si>
    <t>Grade</t>
  </si>
  <si>
    <t>Q1</t>
  </si>
  <si>
    <t>Q2</t>
  </si>
  <si>
    <t>Q3</t>
  </si>
  <si>
    <t>Q4</t>
  </si>
  <si>
    <t>Q5</t>
  </si>
  <si>
    <t>Q6</t>
  </si>
  <si>
    <t>Q7</t>
  </si>
  <si>
    <t>Q8</t>
  </si>
  <si>
    <t>Q9</t>
  </si>
  <si>
    <t>Q10</t>
  </si>
  <si>
    <t>Neilvy</t>
  </si>
  <si>
    <t>Ida Ayu</t>
  </si>
  <si>
    <t>Nana</t>
  </si>
  <si>
    <t>Kiandra</t>
  </si>
  <si>
    <t>Leila</t>
  </si>
  <si>
    <t>Erif</t>
  </si>
  <si>
    <t>Nadiyah</t>
  </si>
  <si>
    <t>Riko</t>
  </si>
  <si>
    <t>Wanda</t>
  </si>
  <si>
    <t>Nevan</t>
  </si>
  <si>
    <t>Salsa</t>
  </si>
  <si>
    <t>Yogi</t>
  </si>
  <si>
    <t>Tegar</t>
  </si>
  <si>
    <r>
      <rPr>
        <sz val="10"/>
        <color theme="1"/>
        <rFont val="Roboto"/>
      </rPr>
      <t xml:space="preserve">Berdasarkan data dari 20 user, Fitur Adopsi di website Eidos secara usability dapat diterima dan sangat layak untuk digunakan atau </t>
    </r>
    <r>
      <rPr>
        <b/>
        <sz val="10"/>
        <color theme="1"/>
        <rFont val="Roboto"/>
      </rPr>
      <t>ACCEPTABLE</t>
    </r>
    <r>
      <rPr>
        <sz val="10"/>
        <color theme="1"/>
        <rFont val="Roboto"/>
      </rPr>
      <t>.</t>
    </r>
  </si>
  <si>
    <t>Grade Total Per User</t>
  </si>
  <si>
    <t>Excellent</t>
  </si>
  <si>
    <t>Grade A, dengan skor ≥ 80,3</t>
  </si>
  <si>
    <t>A</t>
  </si>
  <si>
    <t>Good</t>
  </si>
  <si>
    <t>Grade B, dengan skor ≥ 74 dan &lt; 80,3</t>
  </si>
  <si>
    <t>B</t>
  </si>
  <si>
    <t>Ok</t>
  </si>
  <si>
    <t>Grade C, dengan skor ≥ 68 dan &lt; 74</t>
  </si>
  <si>
    <t>C</t>
  </si>
  <si>
    <t>Awful</t>
  </si>
  <si>
    <t>Grade D, dengan skor ≥ 51 dan &lt; 68</t>
  </si>
  <si>
    <t>D</t>
  </si>
  <si>
    <t>Poor</t>
  </si>
  <si>
    <t>Grade F, dengan skor lebih &lt; 51</t>
  </si>
  <si>
    <t>F</t>
  </si>
  <si>
    <t>Respondent</t>
  </si>
  <si>
    <t>Register</t>
  </si>
  <si>
    <t>Adoption Detail</t>
  </si>
  <si>
    <t>Application Form</t>
  </si>
  <si>
    <t>Adoption Status</t>
  </si>
  <si>
    <t>Chat Page</t>
  </si>
  <si>
    <t>Statement Letter</t>
  </si>
  <si>
    <t>Adoption Success Status</t>
  </si>
  <si>
    <t>Overall Adoption Features</t>
  </si>
  <si>
    <t>Rata-Rata Rate</t>
  </si>
  <si>
    <t>Sangat Tidak Puas</t>
  </si>
  <si>
    <t>Tidak Puas</t>
  </si>
  <si>
    <t>Netral</t>
  </si>
  <si>
    <t>Puas</t>
  </si>
  <si>
    <t>Sangat Puas</t>
  </si>
  <si>
    <t>Name</t>
  </si>
  <si>
    <t>Feedbacks</t>
  </si>
  <si>
    <t>ada di beberapa bagian yg pengaplikasiannya lumayan bingung, tapi setelahnya sudah sangat bagus dan gampang untuk di pakai.</t>
  </si>
  <si>
    <r>
      <rPr>
        <sz val="10"/>
        <color theme="1"/>
        <rFont val="Roboto"/>
      </rPr>
      <t xml:space="preserve">Masukan : 
</t>
    </r>
    <r>
      <rPr>
        <sz val="10"/>
        <color rgb="FFFF0000"/>
        <rFont val="Roboto"/>
      </rPr>
      <t xml:space="preserve">- bagian surat dikasih arahan buat bagian ttd di atasnya karena ga semua ngeh harus masukin ttd doang. </t>
    </r>
    <r>
      <rPr>
        <sz val="10"/>
        <color theme="1"/>
        <rFont val="Roboto"/>
      </rPr>
      <t xml:space="preserve">
</t>
    </r>
    <r>
      <rPr>
        <sz val="10"/>
        <color rgb="FFFF0000"/>
        <rFont val="Roboto"/>
      </rPr>
      <t xml:space="preserve">- Tulisan unggah tanda tangan di bold 
</t>
    </r>
    <r>
      <rPr>
        <sz val="10"/>
        <color rgb="FFFF9900"/>
        <rFont val="Roboto"/>
      </rPr>
      <t xml:space="preserve">- bagian status kolom "hubungi kami" dan "surat pernyataan" posisinya dituker karena biar dari kiri ke kanan jadi alurnya jelas 
</t>
    </r>
    <r>
      <rPr>
        <sz val="10"/>
        <color rgb="FF00FF00"/>
        <rFont val="Roboto"/>
      </rPr>
      <t xml:space="preserve">- bagian syarat dan ketentuan diperjelas atau dikasih underline 
- bagian syarat dan ketentuan alangkah lebih baiknya bukan button back diatas tapi dibagian bawah ada tulisan "lanjutkan" dan bisa dipencet kalau kamu udah scroll sampai bawah </t>
    </r>
    <r>
      <rPr>
        <sz val="10"/>
        <color theme="1"/>
        <rFont val="Roboto"/>
      </rPr>
      <t xml:space="preserve">
</t>
    </r>
    <r>
      <rPr>
        <sz val="10"/>
        <color rgb="FF00FFFF"/>
        <rFont val="Roboto"/>
      </rPr>
      <t xml:space="preserve">- bagian status adopsi mengenai detail janji temu sempat mengira diisi user, padahal oleh owner. Mungkin bisa ditambahkan keterangan/help text dibagian kolomnya untuk user. Misal: Kolom ini akan diisi oleh pemilik hewan setelah kesepakatan.... 
</t>
    </r>
    <r>
      <rPr>
        <sz val="10"/>
        <color theme="1"/>
        <rFont val="Roboto"/>
      </rPr>
      <t xml:space="preserve">
Komentar: 
- First impression warnanya mirip shopee 
- alurnya udah jelas dan mudah digunakan step by stepnya oleh orang awam 
- Bagian syarat dan ketentuan bagus karena tidak bisa dipencet sebelum dibaca</t>
    </r>
  </si>
  <si>
    <t>untuk tampilan website setelah di back, diharapkan tidak langsung keatas lagi, hal ini terjadi supaya pengguna nyaman dan tidak perlu effort untuk scroll secara berulang.</t>
  </si>
  <si>
    <t>untuk website eidos ini secara bahasa sudah sangat memudahkan namun mungkin ada di beberapa step bagian form adopsi ada sedikit yang membuat bingung untuk keberlangsungan si pengguna. jadi menurut aku icon surat pernyataan adopsi jangan diletakkan bersamaan dengan icon hubungi pemilik hewan jika stepnya adalah hubungi pemilik hewan terlebih dahulu karena takut nya nanti si pelanggan karena menganggap sudah diskusi terlebih dahulu sebelum isi form jd secara otomatis mereka akan klik form surat pernyataan.</t>
  </si>
  <si>
    <t>Untuk detail tulisannya, sebenarnya cukup jelas, untuk orang yang mau membaca. Mungkin untuk orang yang kurang literasinya, bisa dibantu dengan tools petunjuk arah. Untuk detail tampilan s&amp;k lebih baik ditaruh dibawah, sejajar orang baca dari atas ke bawah. Saat melihat progress adopt, gambar molly dapat di click (membantu untuk orang yg lebih visual).</t>
  </si>
  <si>
    <r>
      <rPr>
        <sz val="10"/>
        <color rgb="FF9900FF"/>
        <rFont val="Roboto"/>
      </rPr>
      <t xml:space="preserve">- Ukuran font sudah baik, tapi ada di beberapa bagian yang bisa disesuaikan lagi (ukuran judul form jangan sama dengan tulisan yang diketik didalam kotak form) di form pengajuan seperti bagian nama, nomor telepon, dll. 
- Warna icon angka 1 di button notifikasi tidak terlalu kontras sehingga tidak notice jika iconnya muncul. Mungkin bisa diberikan pop up notifikasi supaya user bisa langsung notice atau bisa juga di icon angka 1 diberikan border dengan warna yang lebih kontras. 
</t>
    </r>
    <r>
      <rPr>
        <sz val="10"/>
        <color rgb="FF00FFFF"/>
        <rFont val="Roboto"/>
      </rPr>
      <t xml:space="preserve">- Sempat mengira di detail janji temu yang harus isi adalah user (yang mau adopsi) ternyata yang mengisi adalah pihak pemberi adopsi. Jadi bisa diberikan informasi berupa tulisan "Diisi oleh pihak pemberi adopsi" yang bisa dihighlight. 
</t>
    </r>
    <r>
      <rPr>
        <sz val="10"/>
        <color rgb="FF4A86E8"/>
        <rFont val="Roboto"/>
      </rPr>
      <t xml:space="preserve">- Alur tidak susah atau membingungkan tapi bisa diberikan arahan berupa direction apalagi bagi pengguna baru. 
</t>
    </r>
    <r>
      <rPr>
        <sz val="10"/>
        <color rgb="FF9900FF"/>
        <rFont val="Roboto"/>
      </rPr>
      <t xml:space="preserve">- Layout di bagian chat ada yang masih belum rapih, bubble chat nya bisa digeser ke kanan sedikit supaya sejajar dengan nama.
- Di bagian card, bisa diberikan button adopsi disamping dan untuk tulisan kucing bisa diletakan di atas tulisan nama anabul dan kota sehingga lebih sejajar. 
</t>
    </r>
    <r>
      <rPr>
        <sz val="10"/>
        <color theme="1"/>
        <rFont val="Roboto"/>
      </rPr>
      <t xml:space="preserve">- Yang disukai adalah fitur testimoni yang bisa meyakinkan user dan fitur reminder untuk membaca syarat dan ketentuan. 
</t>
    </r>
    <r>
      <rPr>
        <sz val="10"/>
        <color rgb="FF9900FF"/>
        <rFont val="Roboto"/>
      </rPr>
      <t>- Yang kurang suka adalah tampilan di bagian footer yang agak terlalu besar sehingga user agak kaget saat melihatnya sehingga bisa lebih dikecilkan lagi.</t>
    </r>
  </si>
  <si>
    <t>secara keseluruhan sudah sangat bagus.</t>
  </si>
  <si>
    <t>Sangat bagus dan bermanfaat.</t>
  </si>
  <si>
    <t>sudah baik.</t>
  </si>
  <si>
    <t>- tampilan dan design websitenya sangat menarik.
- instruksi mudah dimengerti.
- memudahkan dan sangat membantu pecinta hewan juga untuk menemukan hewan adopsi dengan informasi yang akurat.
- tips tips bagi pemilik hewan yang bermanfaat.</t>
  </si>
  <si>
    <t>- Fitur adopsi di Website Eidos ini memfasilitasi kegiatan adopt hewan dengan mudah dan aman. 
- Segala bentuk komunikasi juga diwadahi dengan baik sehingga memudahkan untuk tukar informasi antara kedua belah pihak.</t>
  </si>
  <si>
    <r>
      <rPr>
        <sz val="10"/>
        <color rgb="FF00FFFF"/>
        <rFont val="Roboto"/>
      </rPr>
      <t xml:space="preserve">- agak bingung pas janji temu, kirain langsug ngajuin sendiri tp ternyata bisa chat by website ya. 
</t>
    </r>
    <r>
      <rPr>
        <sz val="10"/>
        <color theme="1"/>
        <rFont val="Roboto"/>
      </rPr>
      <t>- trus nanti ada notifnya ga? by email jg gt soalnya kan ga selalu liat website kan, biar g kelamaan nunggu bales2an gt.</t>
    </r>
  </si>
  <si>
    <r>
      <rPr>
        <sz val="10"/>
        <color rgb="FF4A86E8"/>
        <rFont val="Roboto"/>
      </rPr>
      <t xml:space="preserve">- Masih perlu diperhatikan beberapa law's UX nya. 
- kemudian lebih memperhatikan detail dari layout dan juga pemilihan flow yang baik. 
</t>
    </r>
    <r>
      <rPr>
        <sz val="10"/>
        <color theme="1"/>
        <rFont val="Roboto"/>
      </rPr>
      <t>- Untuk kombinasi warna &amp; font sudah sangat baik.</t>
    </r>
  </si>
  <si>
    <r>
      <rPr>
        <sz val="10"/>
        <color theme="1"/>
        <rFont val="Roboto"/>
      </rPr>
      <t xml:space="preserve">- Untuk keseluruhan tampilan fitur Adopsi ini sudah sangat baik dan cukup memenuhi kebutuhan user. 
</t>
    </r>
    <r>
      <rPr>
        <sz val="10"/>
        <color rgb="FF00FFFF"/>
        <rFont val="Roboto"/>
      </rPr>
      <t xml:space="preserve">- Namun aga sedikit kebingungan dengan task flow ketika menghubungi dan membuat janji temu. 
</t>
    </r>
    <r>
      <rPr>
        <sz val="10"/>
        <color rgb="FF4A86E8"/>
        <rFont val="Roboto"/>
      </rPr>
      <t>- Lalu ketika di page syarat dan ketentuan, saya pikir akan lebih baik jika terdapat button "Saya mengerti" atau "OK, mengerti yang nanti user akan diarahkan ke page sebelumnya dibandingkan harus men-scroll page dan mengklik button back.</t>
    </r>
  </si>
  <si>
    <t>.</t>
  </si>
  <si>
    <t>semoga terus berkembang platformnya, well done!</t>
  </si>
  <si>
    <t>Fitur dan halaman adopsi sudah sangat bagus, memuat banyak informasi dan memudahkan para penggunanya.</t>
  </si>
  <si>
    <t>Fitur yang ada dalam website ini sangat userfriendly sehingga user tidak kebingungan ketika menggunakan websitenya.</t>
  </si>
  <si>
    <r>
      <rPr>
        <sz val="10"/>
        <color theme="1"/>
        <rFont val="Roboto"/>
      </rPr>
      <t xml:space="preserve">- Overall dari semua task yang saya kerjakan semuanya sudah sangat baik.
</t>
    </r>
    <r>
      <rPr>
        <sz val="10"/>
        <color rgb="FF00FFFF"/>
        <rFont val="Roboto"/>
      </rPr>
      <t xml:space="preserve">- namun saya mengalami kebingungan ketika setelah chat dengan pemilik dan sudah membuat janji.
</t>
    </r>
    <r>
      <rPr>
        <sz val="10"/>
        <color rgb="FF4A86E8"/>
        <rFont val="Roboto"/>
      </rPr>
      <t>- saya tidak tahu kalau kembali ke laman update adopsinya menggunakan tombol kembali.</t>
    </r>
  </si>
  <si>
    <t>bagus.</t>
  </si>
  <si>
    <t>Suggestions</t>
  </si>
  <si>
    <t>Arahan yang lebih jelas untuk unggah tanda tangan di Surat Pernyataan Adopsi.</t>
  </si>
  <si>
    <t>Tampilan bagian footer web sebaiknya dibuat lebih kecil.</t>
  </si>
  <si>
    <t>Diberikan help text untuk pengguna pada kolom Detail Janji Temu.</t>
  </si>
  <si>
    <t>Perbaikan user experience</t>
  </si>
  <si>
    <t>Perbaikan tampilan (detail icon, font, dan warna)</t>
  </si>
  <si>
    <t>Positive Feedbacks</t>
  </si>
  <si>
    <t>Kombinasi warna dan font yang baik.</t>
  </si>
  <si>
    <t>Desain website yang menarik.</t>
  </si>
  <si>
    <t>Alur penggunaan yang mudah dipahami.</t>
  </si>
  <si>
    <t>Mampu memenuhi kebutuhan pengguna.</t>
  </si>
  <si>
    <t>Memiliki kesan aman dan dapat dipercaya.</t>
  </si>
  <si>
    <t>Critical Feedbacks</t>
  </si>
  <si>
    <t>Adanya button Saya Mengerti di dalam Syarat dan Ketentuan.</t>
  </si>
  <si>
    <t>Detail layout tampilan perlu disesuaikan kembali.</t>
  </si>
  <si>
    <t>Easy to use.</t>
  </si>
  <si>
    <t>The flow is clear.</t>
  </si>
  <si>
    <t>Trustworthy.</t>
  </si>
  <si>
    <t>Add another directions.</t>
  </si>
  <si>
    <t>The button layout still needs to be adjusted.</t>
  </si>
  <si>
    <t>The footer section needs to be made smaller.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</si>
</sst>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color rgb="FF000000"/>
      <name val="Arial"/>
      <scheme val="minor"/>
    </font>
    <font>
      <b/>
      <sz val="10"/>
      <color theme="1"/>
      <name val="Roboto"/>
    </font>
    <font>
      <sz val="10"/>
      <color theme="1"/>
      <name val="Roboto"/>
    </font>
    <font>
      <sz val="10"/>
      <name val="Arial"/>
    </font>
    <font>
      <b/>
      <sz val="9"/>
      <color theme="1"/>
      <name val="Roboto"/>
    </font>
    <font>
      <i/>
      <sz val="10"/>
      <color theme="1"/>
      <name val="Roboto"/>
    </font>
    <font>
      <sz val="10"/>
      <color theme="1"/>
      <name val="Roboto"/>
    </font>
    <font>
      <b/>
      <sz val="12"/>
      <color theme="1"/>
      <name val="Roboto"/>
    </font>
    <font>
      <i/>
      <sz val="12"/>
      <color rgb="FF980000"/>
      <name val="Roboto"/>
    </font>
    <font>
      <b/>
      <sz val="8"/>
      <color theme="1"/>
      <name val="Roboto"/>
    </font>
    <font>
      <sz val="8"/>
      <color theme="1"/>
      <name val="Roboto"/>
    </font>
    <font>
      <sz val="10"/>
      <color theme="1"/>
      <name val="Arial"/>
      <scheme val="minor"/>
    </font>
    <font>
      <sz val="10"/>
      <color rgb="FF9900FF"/>
      <name val="Roboto"/>
    </font>
    <font>
      <sz val="10"/>
      <color rgb="FFFFFF00"/>
      <name val="Roboto"/>
    </font>
    <font>
      <b/>
      <i/>
      <sz val="10"/>
      <color theme="1"/>
      <name val="Roboto"/>
    </font>
    <font>
      <sz val="10"/>
      <color rgb="FFFF0000"/>
      <name val="Roboto"/>
    </font>
    <font>
      <sz val="10"/>
      <color rgb="FFFF9900"/>
      <name val="Roboto"/>
    </font>
    <font>
      <sz val="10"/>
      <color rgb="FF00FF00"/>
      <name val="Roboto"/>
    </font>
    <font>
      <sz val="10"/>
      <color rgb="FF00FFFF"/>
      <name val="Roboto"/>
    </font>
    <font>
      <sz val="10"/>
      <color rgb="FF4A86E8"/>
      <name val="Roboto"/>
    </font>
  </fonts>
  <fills count="15">
    <fill>
      <patternFill patternType="none"/>
    </fill>
    <fill>
      <patternFill patternType="gray125"/>
    </fill>
    <fill>
      <patternFill patternType="solid">
        <fgColor rgb="FF9900FF"/>
        <bgColor rgb="FF9900FF"/>
      </patternFill>
    </fill>
    <fill>
      <patternFill patternType="solid">
        <fgColor rgb="FFFFFFFF"/>
        <bgColor rgb="FFFFFFFF"/>
      </patternFill>
    </fill>
    <fill>
      <patternFill patternType="solid">
        <fgColor rgb="FFD9EAD3"/>
        <bgColor rgb="FFD9EAD3"/>
      </patternFill>
    </fill>
    <fill>
      <patternFill patternType="solid">
        <fgColor rgb="FFFCE5CD"/>
        <bgColor rgb="FFFCE5CD"/>
      </patternFill>
    </fill>
    <fill>
      <patternFill patternType="solid">
        <fgColor rgb="FFEAD1DC"/>
        <bgColor rgb="FFEAD1DC"/>
      </patternFill>
    </fill>
    <fill>
      <patternFill patternType="solid">
        <fgColor rgb="FFC9DAF8"/>
        <bgColor rgb="FFC9DAF8"/>
      </patternFill>
    </fill>
    <fill>
      <patternFill patternType="solid">
        <fgColor rgb="FFD9D2E9"/>
        <bgColor rgb="FFD9D2E9"/>
      </patternFill>
    </fill>
    <fill>
      <patternFill patternType="solid">
        <fgColor rgb="FFFFF2CC"/>
        <bgColor rgb="FFFFF2CC"/>
      </patternFill>
    </fill>
    <fill>
      <patternFill patternType="solid">
        <fgColor rgb="FFF4CCCC"/>
        <bgColor rgb="FFF4CCCC"/>
      </patternFill>
    </fill>
    <fill>
      <patternFill patternType="solid">
        <fgColor rgb="FFFF0000"/>
        <bgColor rgb="FFFF0000"/>
      </patternFill>
    </fill>
    <fill>
      <patternFill patternType="solid">
        <fgColor rgb="FFFF9900"/>
        <bgColor rgb="FFFF9900"/>
      </patternFill>
    </fill>
    <fill>
      <patternFill patternType="solid">
        <fgColor rgb="FF00FFFF"/>
        <bgColor rgb="FF00FFFF"/>
      </patternFill>
    </fill>
    <fill>
      <patternFill patternType="solid">
        <fgColor rgb="FF4A86E8"/>
        <bgColor rgb="FF4A86E8"/>
      </patternFill>
    </fill>
  </fills>
  <borders count="9">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s>
  <cellStyleXfs count="1">
    <xf numFmtId="0" fontId="0" fillId="0" borderId="0"/>
  </cellStyleXfs>
  <cellXfs count="62">
    <xf numFmtId="0" fontId="0" fillId="0" borderId="0" xfId="0"/>
    <xf numFmtId="0" fontId="2" fillId="0" borderId="0" xfId="0" applyFont="1"/>
    <xf numFmtId="0" fontId="1" fillId="0" borderId="0" xfId="0" applyFont="1" applyAlignment="1">
      <alignment horizontal="center"/>
    </xf>
    <xf numFmtId="0" fontId="2" fillId="0" borderId="0" xfId="0" applyFont="1" applyAlignment="1">
      <alignment horizontal="center"/>
    </xf>
    <xf numFmtId="0" fontId="2" fillId="0" borderId="0" xfId="0" applyFont="1" applyAlignment="1">
      <alignment vertical="top"/>
    </xf>
    <xf numFmtId="0" fontId="2" fillId="0" borderId="0" xfId="0" applyFont="1" applyAlignment="1">
      <alignment horizontal="center" vertical="top"/>
    </xf>
    <xf numFmtId="0" fontId="2" fillId="0" borderId="0" xfId="0" applyFont="1" applyAlignment="1">
      <alignment horizontal="right" vertical="top"/>
    </xf>
    <xf numFmtId="0" fontId="2" fillId="0" borderId="6" xfId="0" applyFont="1" applyBorder="1"/>
    <xf numFmtId="0" fontId="1" fillId="0" borderId="8" xfId="0" applyFont="1" applyBorder="1" applyAlignment="1">
      <alignment horizontal="center"/>
    </xf>
    <xf numFmtId="0" fontId="2" fillId="0" borderId="7" xfId="0" applyFont="1" applyBorder="1" applyAlignment="1">
      <alignment horizontal="center"/>
    </xf>
    <xf numFmtId="0" fontId="2" fillId="0" borderId="1" xfId="0" applyFont="1" applyBorder="1"/>
    <xf numFmtId="0" fontId="2" fillId="0" borderId="8" xfId="0" applyFont="1" applyBorder="1" applyAlignment="1">
      <alignment horizontal="center"/>
    </xf>
    <xf numFmtId="1" fontId="2" fillId="0" borderId="8" xfId="0" applyNumberFormat="1" applyFont="1" applyBorder="1" applyAlignment="1">
      <alignment horizontal="center"/>
    </xf>
    <xf numFmtId="0" fontId="2" fillId="0" borderId="1" xfId="0" applyFont="1" applyBorder="1" applyAlignment="1">
      <alignment horizontal="center"/>
    </xf>
    <xf numFmtId="0" fontId="1" fillId="0" borderId="0" xfId="0" applyFont="1" applyAlignment="1">
      <alignment horizontal="right"/>
    </xf>
    <xf numFmtId="0" fontId="4" fillId="3" borderId="0" xfId="0" applyFont="1" applyFill="1"/>
    <xf numFmtId="0" fontId="5" fillId="0" borderId="0" xfId="0" applyFont="1"/>
    <xf numFmtId="1" fontId="2" fillId="0" borderId="0" xfId="0" applyNumberFormat="1" applyFont="1" applyAlignment="1">
      <alignment horizontal="center"/>
    </xf>
    <xf numFmtId="0" fontId="6" fillId="0" borderId="1" xfId="0" applyFont="1" applyBorder="1" applyAlignment="1">
      <alignment horizontal="left"/>
    </xf>
    <xf numFmtId="0" fontId="6" fillId="0" borderId="1" xfId="0" applyFont="1" applyBorder="1" applyAlignment="1">
      <alignment horizontal="center"/>
    </xf>
    <xf numFmtId="0" fontId="6" fillId="0" borderId="0" xfId="0" applyFont="1" applyAlignment="1">
      <alignment horizontal="right"/>
    </xf>
    <xf numFmtId="0" fontId="6" fillId="0" borderId="0" xfId="0" applyFont="1"/>
    <xf numFmtId="0" fontId="6" fillId="0" borderId="1" xfId="0" applyFont="1" applyBorder="1"/>
    <xf numFmtId="1" fontId="7" fillId="0" borderId="0" xfId="0" applyNumberFormat="1" applyFont="1" applyAlignment="1">
      <alignment horizontal="center"/>
    </xf>
    <xf numFmtId="0" fontId="7" fillId="0" borderId="0" xfId="0" applyFont="1" applyAlignment="1">
      <alignment horizontal="center"/>
    </xf>
    <xf numFmtId="0" fontId="8" fillId="0" borderId="0" xfId="0" applyFont="1" applyAlignment="1">
      <alignment horizontal="center"/>
    </xf>
    <xf numFmtId="0" fontId="10" fillId="0" borderId="0" xfId="0" applyFont="1" applyAlignment="1">
      <alignment horizontal="center"/>
    </xf>
    <xf numFmtId="0" fontId="1" fillId="4" borderId="0" xfId="0" applyFont="1" applyFill="1" applyAlignment="1">
      <alignment horizontal="center"/>
    </xf>
    <xf numFmtId="0" fontId="1" fillId="5" borderId="0" xfId="0" applyFont="1" applyFill="1" applyAlignment="1">
      <alignment horizontal="center"/>
    </xf>
    <xf numFmtId="0" fontId="1" fillId="6" borderId="0" xfId="0" applyFont="1" applyFill="1" applyAlignment="1">
      <alignment horizontal="center"/>
    </xf>
    <xf numFmtId="0" fontId="1" fillId="7" borderId="0" xfId="0" applyFont="1" applyFill="1" applyAlignment="1">
      <alignment horizontal="center"/>
    </xf>
    <xf numFmtId="0" fontId="1" fillId="8" borderId="0" xfId="0" applyFont="1" applyFill="1" applyAlignment="1">
      <alignment horizontal="center"/>
    </xf>
    <xf numFmtId="0" fontId="1" fillId="9" borderId="0" xfId="0" applyFont="1" applyFill="1" applyAlignment="1">
      <alignment horizontal="center"/>
    </xf>
    <xf numFmtId="0" fontId="11" fillId="0" borderId="0" xfId="0" applyFont="1" applyAlignment="1">
      <alignment horizontal="center"/>
    </xf>
    <xf numFmtId="2" fontId="2" fillId="0" borderId="0" xfId="0" applyNumberFormat="1" applyFont="1" applyAlignment="1">
      <alignment horizontal="center"/>
    </xf>
    <xf numFmtId="2" fontId="1" fillId="0" borderId="0" xfId="0" applyNumberFormat="1" applyFont="1" applyAlignment="1">
      <alignment horizontal="center"/>
    </xf>
    <xf numFmtId="0" fontId="5" fillId="0" borderId="0" xfId="0" applyFont="1" applyAlignment="1">
      <alignment horizontal="right"/>
    </xf>
    <xf numFmtId="0" fontId="1" fillId="7" borderId="0" xfId="0" applyFont="1" applyFill="1" applyAlignment="1">
      <alignment horizontal="center" vertical="top"/>
    </xf>
    <xf numFmtId="0" fontId="1" fillId="8" borderId="0" xfId="0" applyFont="1" applyFill="1" applyAlignment="1">
      <alignment horizontal="center" vertical="top"/>
    </xf>
    <xf numFmtId="0" fontId="1" fillId="10" borderId="0" xfId="0" applyFont="1" applyFill="1" applyAlignment="1">
      <alignment horizontal="center" vertical="top"/>
    </xf>
    <xf numFmtId="0" fontId="12" fillId="0" borderId="0" xfId="0" applyFont="1" applyAlignment="1">
      <alignment vertical="top"/>
    </xf>
    <xf numFmtId="0" fontId="13" fillId="0" borderId="0" xfId="0" applyFont="1" applyAlignment="1">
      <alignment vertical="top" wrapText="1"/>
    </xf>
    <xf numFmtId="0" fontId="12" fillId="0" borderId="0" xfId="0" applyFont="1" applyAlignment="1">
      <alignment vertical="top" wrapText="1"/>
    </xf>
    <xf numFmtId="0" fontId="14" fillId="0" borderId="0" xfId="0" applyFont="1" applyAlignment="1">
      <alignment horizontal="left"/>
    </xf>
    <xf numFmtId="0" fontId="14" fillId="0" borderId="0" xfId="0" applyFont="1"/>
    <xf numFmtId="0" fontId="2" fillId="11" borderId="0" xfId="0" applyFont="1" applyFill="1" applyAlignment="1">
      <alignment vertical="top"/>
    </xf>
    <xf numFmtId="0" fontId="2" fillId="12" borderId="0" xfId="0" applyFont="1" applyFill="1" applyAlignment="1">
      <alignment vertical="top"/>
    </xf>
    <xf numFmtId="0" fontId="2" fillId="13" borderId="0" xfId="0" applyFont="1" applyFill="1" applyAlignment="1">
      <alignment vertical="top"/>
    </xf>
    <xf numFmtId="0" fontId="2" fillId="14" borderId="0" xfId="0" applyFont="1" applyFill="1" applyAlignment="1">
      <alignment vertical="top"/>
    </xf>
    <xf numFmtId="0" fontId="11" fillId="0" borderId="0" xfId="0" applyFont="1"/>
    <xf numFmtId="0" fontId="2" fillId="2" borderId="0" xfId="0" applyFont="1" applyFill="1"/>
    <xf numFmtId="0" fontId="1" fillId="0" borderId="0" xfId="0" applyFont="1" applyAlignment="1">
      <alignment vertical="top"/>
    </xf>
    <xf numFmtId="0" fontId="0" fillId="0" borderId="0" xfId="0"/>
    <xf numFmtId="0" fontId="1" fillId="0" borderId="4" xfId="0" applyFont="1" applyBorder="1" applyAlignment="1">
      <alignment horizontal="center" vertical="center"/>
    </xf>
    <xf numFmtId="0" fontId="3" fillId="0" borderId="8" xfId="0" applyFont="1" applyBorder="1"/>
    <xf numFmtId="0" fontId="1" fillId="0" borderId="3" xfId="0" applyFont="1" applyBorder="1" applyAlignment="1">
      <alignment horizontal="center" vertical="center"/>
    </xf>
    <xf numFmtId="0" fontId="3" fillId="0" borderId="7" xfId="0" applyFont="1" applyBorder="1"/>
    <xf numFmtId="0" fontId="2" fillId="0" borderId="0" xfId="0" applyFont="1" applyAlignment="1">
      <alignment vertical="center" wrapText="1"/>
    </xf>
    <xf numFmtId="0" fontId="9" fillId="0" borderId="0" xfId="0" applyFont="1" applyAlignment="1">
      <alignment horizontal="center"/>
    </xf>
    <xf numFmtId="0" fontId="1" fillId="0" borderId="5" xfId="0" applyFont="1" applyBorder="1" applyAlignment="1">
      <alignment horizontal="center"/>
    </xf>
    <xf numFmtId="0" fontId="3" fillId="0" borderId="5" xfId="0" applyFont="1" applyBorder="1"/>
    <xf numFmtId="0" fontId="3" fillId="0" borderId="2"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8" Type="http://schemas.openxmlformats.org/officeDocument/2006/relationships/sharedStrings" Target="sharedStrings.xml"/><Relationship Id="rId3" Type="http://schemas.openxmlformats.org/officeDocument/2006/relationships/worksheet" Target="worksheets/sheet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15" Type="http://customschemas.google.com/relationships/workbookmetadata" Target="metadata"/><Relationship Id="rId1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1"/>
        <c:ser>
          <c:idx val="0"/>
          <c:order val="0"/>
          <c:tx>
            <c:v>Respondent 1</c:v>
          </c:tx>
          <c:spPr>
            <a:solidFill>
              <a:schemeClr val="accent1"/>
            </a:solidFill>
            <a:ln cmpd="sng">
              <a:solidFill>
                <a:srgbClr val="000000"/>
              </a:solidFill>
            </a:ln>
          </c:spPr>
          <c:invertIfNegative val="1"/>
          <c:cat>
            <c:strRef>
              <c:f>Satisfaction!$D$2:$K$2</c:f>
              <c:strCache>
                <c:ptCount val="8"/>
                <c:pt idx="0">
                  <c:v>Register</c:v>
                </c:pt>
                <c:pt idx="1">
                  <c:v>Adoption Detail</c:v>
                </c:pt>
                <c:pt idx="2">
                  <c:v>Application Form</c:v>
                </c:pt>
                <c:pt idx="3">
                  <c:v>Adoption Status</c:v>
                </c:pt>
                <c:pt idx="4">
                  <c:v>Chat Page</c:v>
                </c:pt>
                <c:pt idx="5">
                  <c:v>Statement Letter</c:v>
                </c:pt>
                <c:pt idx="6">
                  <c:v>Adoption Success Status</c:v>
                </c:pt>
                <c:pt idx="7">
                  <c:v>Overall Adoption Features</c:v>
                </c:pt>
              </c:strCache>
            </c:strRef>
          </c:cat>
          <c:val>
            <c:numRef>
              <c:f>Satisfaction!$D$3:$K$3</c:f>
              <c:numCache>
                <c:formatCode>General</c:formatCode>
                <c:ptCount val="8"/>
                <c:pt idx="0">
                  <c:v>5</c:v>
                </c:pt>
                <c:pt idx="1">
                  <c:v>5</c:v>
                </c:pt>
                <c:pt idx="2">
                  <c:v>5</c:v>
                </c:pt>
                <c:pt idx="3">
                  <c:v>5</c:v>
                </c:pt>
                <c:pt idx="4">
                  <c:v>4</c:v>
                </c:pt>
                <c:pt idx="5">
                  <c:v>5</c:v>
                </c:pt>
                <c:pt idx="6">
                  <c:v>5</c:v>
                </c:pt>
                <c:pt idx="7">
                  <c:v>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CB9-4449-BACE-15FFBD5CDAB7}"/>
            </c:ext>
          </c:extLst>
        </c:ser>
        <c:ser>
          <c:idx val="1"/>
          <c:order val="1"/>
          <c:tx>
            <c:v>Respondent 2</c:v>
          </c:tx>
          <c:spPr>
            <a:solidFill>
              <a:schemeClr val="accent2"/>
            </a:solidFill>
            <a:ln cmpd="sng">
              <a:solidFill>
                <a:srgbClr val="000000"/>
              </a:solidFill>
            </a:ln>
          </c:spPr>
          <c:invertIfNegative val="1"/>
          <c:cat>
            <c:strRef>
              <c:f>Satisfaction!$D$2:$K$2</c:f>
              <c:strCache>
                <c:ptCount val="8"/>
                <c:pt idx="0">
                  <c:v>Register</c:v>
                </c:pt>
                <c:pt idx="1">
                  <c:v>Adoption Detail</c:v>
                </c:pt>
                <c:pt idx="2">
                  <c:v>Application Form</c:v>
                </c:pt>
                <c:pt idx="3">
                  <c:v>Adoption Status</c:v>
                </c:pt>
                <c:pt idx="4">
                  <c:v>Chat Page</c:v>
                </c:pt>
                <c:pt idx="5">
                  <c:v>Statement Letter</c:v>
                </c:pt>
                <c:pt idx="6">
                  <c:v>Adoption Success Status</c:v>
                </c:pt>
                <c:pt idx="7">
                  <c:v>Overall Adoption Features</c:v>
                </c:pt>
              </c:strCache>
            </c:strRef>
          </c:cat>
          <c:val>
            <c:numRef>
              <c:f>Satisfaction!$D$4:$K$4</c:f>
              <c:numCache>
                <c:formatCode>General</c:formatCode>
                <c:ptCount val="8"/>
                <c:pt idx="0">
                  <c:v>5</c:v>
                </c:pt>
                <c:pt idx="1">
                  <c:v>5</c:v>
                </c:pt>
                <c:pt idx="2">
                  <c:v>5</c:v>
                </c:pt>
                <c:pt idx="3">
                  <c:v>5</c:v>
                </c:pt>
                <c:pt idx="4">
                  <c:v>4</c:v>
                </c:pt>
                <c:pt idx="5">
                  <c:v>5</c:v>
                </c:pt>
                <c:pt idx="6">
                  <c:v>5</c:v>
                </c:pt>
                <c:pt idx="7">
                  <c:v>4</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3CB9-4449-BACE-15FFBD5CDAB7}"/>
            </c:ext>
          </c:extLst>
        </c:ser>
        <c:ser>
          <c:idx val="2"/>
          <c:order val="2"/>
          <c:tx>
            <c:v>Respondent 3</c:v>
          </c:tx>
          <c:spPr>
            <a:solidFill>
              <a:schemeClr val="accent3"/>
            </a:solidFill>
            <a:ln cmpd="sng">
              <a:solidFill>
                <a:srgbClr val="000000"/>
              </a:solidFill>
            </a:ln>
          </c:spPr>
          <c:invertIfNegative val="1"/>
          <c:cat>
            <c:strRef>
              <c:f>Satisfaction!$D$2:$K$2</c:f>
              <c:strCache>
                <c:ptCount val="8"/>
                <c:pt idx="0">
                  <c:v>Register</c:v>
                </c:pt>
                <c:pt idx="1">
                  <c:v>Adoption Detail</c:v>
                </c:pt>
                <c:pt idx="2">
                  <c:v>Application Form</c:v>
                </c:pt>
                <c:pt idx="3">
                  <c:v>Adoption Status</c:v>
                </c:pt>
                <c:pt idx="4">
                  <c:v>Chat Page</c:v>
                </c:pt>
                <c:pt idx="5">
                  <c:v>Statement Letter</c:v>
                </c:pt>
                <c:pt idx="6">
                  <c:v>Adoption Success Status</c:v>
                </c:pt>
                <c:pt idx="7">
                  <c:v>Overall Adoption Features</c:v>
                </c:pt>
              </c:strCache>
            </c:strRef>
          </c:cat>
          <c:val>
            <c:numRef>
              <c:f>Satisfaction!$D$5:$K$5</c:f>
              <c:numCache>
                <c:formatCode>General</c:formatCode>
                <c:ptCount val="8"/>
                <c:pt idx="0">
                  <c:v>5</c:v>
                </c:pt>
                <c:pt idx="1">
                  <c:v>5</c:v>
                </c:pt>
                <c:pt idx="2">
                  <c:v>5</c:v>
                </c:pt>
                <c:pt idx="3">
                  <c:v>5</c:v>
                </c:pt>
                <c:pt idx="4">
                  <c:v>4</c:v>
                </c:pt>
                <c:pt idx="5">
                  <c:v>4</c:v>
                </c:pt>
                <c:pt idx="6">
                  <c:v>5</c:v>
                </c:pt>
                <c:pt idx="7">
                  <c:v>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3CB9-4449-BACE-15FFBD5CDAB7}"/>
            </c:ext>
          </c:extLst>
        </c:ser>
        <c:ser>
          <c:idx val="3"/>
          <c:order val="3"/>
          <c:tx>
            <c:v>Respondent 4</c:v>
          </c:tx>
          <c:spPr>
            <a:solidFill>
              <a:schemeClr val="accent4"/>
            </a:solidFill>
            <a:ln cmpd="sng">
              <a:solidFill>
                <a:srgbClr val="000000"/>
              </a:solidFill>
            </a:ln>
          </c:spPr>
          <c:invertIfNegative val="1"/>
          <c:cat>
            <c:strRef>
              <c:f>Satisfaction!$D$2:$K$2</c:f>
              <c:strCache>
                <c:ptCount val="8"/>
                <c:pt idx="0">
                  <c:v>Register</c:v>
                </c:pt>
                <c:pt idx="1">
                  <c:v>Adoption Detail</c:v>
                </c:pt>
                <c:pt idx="2">
                  <c:v>Application Form</c:v>
                </c:pt>
                <c:pt idx="3">
                  <c:v>Adoption Status</c:v>
                </c:pt>
                <c:pt idx="4">
                  <c:v>Chat Page</c:v>
                </c:pt>
                <c:pt idx="5">
                  <c:v>Statement Letter</c:v>
                </c:pt>
                <c:pt idx="6">
                  <c:v>Adoption Success Status</c:v>
                </c:pt>
                <c:pt idx="7">
                  <c:v>Overall Adoption Features</c:v>
                </c:pt>
              </c:strCache>
            </c:strRef>
          </c:cat>
          <c:val>
            <c:numRef>
              <c:f>Satisfaction!$D$6:$K$6</c:f>
              <c:numCache>
                <c:formatCode>General</c:formatCode>
                <c:ptCount val="8"/>
                <c:pt idx="0">
                  <c:v>5</c:v>
                </c:pt>
                <c:pt idx="1">
                  <c:v>5</c:v>
                </c:pt>
                <c:pt idx="2">
                  <c:v>5</c:v>
                </c:pt>
                <c:pt idx="3">
                  <c:v>5</c:v>
                </c:pt>
                <c:pt idx="4">
                  <c:v>4</c:v>
                </c:pt>
                <c:pt idx="5">
                  <c:v>5</c:v>
                </c:pt>
                <c:pt idx="6">
                  <c:v>5</c:v>
                </c:pt>
                <c:pt idx="7">
                  <c:v>4</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3-3CB9-4449-BACE-15FFBD5CDAB7}"/>
            </c:ext>
          </c:extLst>
        </c:ser>
        <c:ser>
          <c:idx val="4"/>
          <c:order val="4"/>
          <c:tx>
            <c:v>Respondent 5</c:v>
          </c:tx>
          <c:spPr>
            <a:solidFill>
              <a:schemeClr val="accent5"/>
            </a:solidFill>
            <a:ln cmpd="sng">
              <a:solidFill>
                <a:srgbClr val="000000"/>
              </a:solidFill>
            </a:ln>
          </c:spPr>
          <c:invertIfNegative val="1"/>
          <c:cat>
            <c:strRef>
              <c:f>Satisfaction!$D$2:$K$2</c:f>
              <c:strCache>
                <c:ptCount val="8"/>
                <c:pt idx="0">
                  <c:v>Register</c:v>
                </c:pt>
                <c:pt idx="1">
                  <c:v>Adoption Detail</c:v>
                </c:pt>
                <c:pt idx="2">
                  <c:v>Application Form</c:v>
                </c:pt>
                <c:pt idx="3">
                  <c:v>Adoption Status</c:v>
                </c:pt>
                <c:pt idx="4">
                  <c:v>Chat Page</c:v>
                </c:pt>
                <c:pt idx="5">
                  <c:v>Statement Letter</c:v>
                </c:pt>
                <c:pt idx="6">
                  <c:v>Adoption Success Status</c:v>
                </c:pt>
                <c:pt idx="7">
                  <c:v>Overall Adoption Features</c:v>
                </c:pt>
              </c:strCache>
            </c:strRef>
          </c:cat>
          <c:val>
            <c:numRef>
              <c:f>Satisfaction!$D$7:$K$7</c:f>
              <c:numCache>
                <c:formatCode>General</c:formatCode>
                <c:ptCount val="8"/>
                <c:pt idx="0">
                  <c:v>4</c:v>
                </c:pt>
                <c:pt idx="1">
                  <c:v>4</c:v>
                </c:pt>
                <c:pt idx="2">
                  <c:v>4</c:v>
                </c:pt>
                <c:pt idx="3">
                  <c:v>3</c:v>
                </c:pt>
                <c:pt idx="4">
                  <c:v>4</c:v>
                </c:pt>
                <c:pt idx="5">
                  <c:v>5</c:v>
                </c:pt>
                <c:pt idx="6">
                  <c:v>4</c:v>
                </c:pt>
                <c:pt idx="7">
                  <c:v>4</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4-3CB9-4449-BACE-15FFBD5CDAB7}"/>
            </c:ext>
          </c:extLst>
        </c:ser>
        <c:ser>
          <c:idx val="5"/>
          <c:order val="5"/>
          <c:tx>
            <c:v>Respondent 6</c:v>
          </c:tx>
          <c:spPr>
            <a:solidFill>
              <a:schemeClr val="accent6"/>
            </a:solidFill>
            <a:ln cmpd="sng">
              <a:solidFill>
                <a:srgbClr val="000000"/>
              </a:solidFill>
            </a:ln>
          </c:spPr>
          <c:invertIfNegative val="1"/>
          <c:cat>
            <c:strRef>
              <c:f>Satisfaction!$D$2:$K$2</c:f>
              <c:strCache>
                <c:ptCount val="8"/>
                <c:pt idx="0">
                  <c:v>Register</c:v>
                </c:pt>
                <c:pt idx="1">
                  <c:v>Adoption Detail</c:v>
                </c:pt>
                <c:pt idx="2">
                  <c:v>Application Form</c:v>
                </c:pt>
                <c:pt idx="3">
                  <c:v>Adoption Status</c:v>
                </c:pt>
                <c:pt idx="4">
                  <c:v>Chat Page</c:v>
                </c:pt>
                <c:pt idx="5">
                  <c:v>Statement Letter</c:v>
                </c:pt>
                <c:pt idx="6">
                  <c:v>Adoption Success Status</c:v>
                </c:pt>
                <c:pt idx="7">
                  <c:v>Overall Adoption Features</c:v>
                </c:pt>
              </c:strCache>
            </c:strRef>
          </c:cat>
          <c:val>
            <c:numRef>
              <c:f>Satisfaction!$D$8:$K$8</c:f>
              <c:numCache>
                <c:formatCode>General</c:formatCode>
                <c:ptCount val="8"/>
                <c:pt idx="0">
                  <c:v>4</c:v>
                </c:pt>
                <c:pt idx="1">
                  <c:v>4</c:v>
                </c:pt>
                <c:pt idx="2">
                  <c:v>5</c:v>
                </c:pt>
                <c:pt idx="3">
                  <c:v>4</c:v>
                </c:pt>
                <c:pt idx="4">
                  <c:v>3</c:v>
                </c:pt>
                <c:pt idx="5">
                  <c:v>4</c:v>
                </c:pt>
                <c:pt idx="6">
                  <c:v>4</c:v>
                </c:pt>
                <c:pt idx="7">
                  <c:v>4</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5-3CB9-4449-BACE-15FFBD5CDAB7}"/>
            </c:ext>
          </c:extLst>
        </c:ser>
        <c:ser>
          <c:idx val="6"/>
          <c:order val="6"/>
          <c:tx>
            <c:v>Respondent 7</c:v>
          </c:tx>
          <c:spPr>
            <a:solidFill>
              <a:schemeClr val="accent1"/>
            </a:solidFill>
            <a:ln cmpd="sng">
              <a:solidFill>
                <a:srgbClr val="000000"/>
              </a:solidFill>
            </a:ln>
          </c:spPr>
          <c:invertIfNegative val="1"/>
          <c:cat>
            <c:strRef>
              <c:f>Satisfaction!$D$2:$K$2</c:f>
              <c:strCache>
                <c:ptCount val="8"/>
                <c:pt idx="0">
                  <c:v>Register</c:v>
                </c:pt>
                <c:pt idx="1">
                  <c:v>Adoption Detail</c:v>
                </c:pt>
                <c:pt idx="2">
                  <c:v>Application Form</c:v>
                </c:pt>
                <c:pt idx="3">
                  <c:v>Adoption Status</c:v>
                </c:pt>
                <c:pt idx="4">
                  <c:v>Chat Page</c:v>
                </c:pt>
                <c:pt idx="5">
                  <c:v>Statement Letter</c:v>
                </c:pt>
                <c:pt idx="6">
                  <c:v>Adoption Success Status</c:v>
                </c:pt>
                <c:pt idx="7">
                  <c:v>Overall Adoption Features</c:v>
                </c:pt>
              </c:strCache>
            </c:strRef>
          </c:cat>
          <c:val>
            <c:numRef>
              <c:f>Satisfaction!$D$9:$K$9</c:f>
              <c:numCache>
                <c:formatCode>General</c:formatCode>
                <c:ptCount val="8"/>
                <c:pt idx="0">
                  <c:v>5</c:v>
                </c:pt>
                <c:pt idx="1">
                  <c:v>5</c:v>
                </c:pt>
                <c:pt idx="2">
                  <c:v>5</c:v>
                </c:pt>
                <c:pt idx="3">
                  <c:v>5</c:v>
                </c:pt>
                <c:pt idx="4">
                  <c:v>4</c:v>
                </c:pt>
                <c:pt idx="5">
                  <c:v>5</c:v>
                </c:pt>
                <c:pt idx="6">
                  <c:v>5</c:v>
                </c:pt>
                <c:pt idx="7">
                  <c:v>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6-3CB9-4449-BACE-15FFBD5CDAB7}"/>
            </c:ext>
          </c:extLst>
        </c:ser>
        <c:ser>
          <c:idx val="7"/>
          <c:order val="7"/>
          <c:spPr>
            <a:solidFill>
              <a:schemeClr val="accent2">
                <a:lumOff val="30000"/>
              </a:schemeClr>
            </a:solidFill>
            <a:ln cmpd="sng">
              <a:solidFill>
                <a:srgbClr val="000000"/>
              </a:solidFill>
            </a:ln>
          </c:spPr>
          <c:invertIfNegative val="1"/>
          <c:cat>
            <c:strRef>
              <c:f>Satisfaction!$D$2:$K$2</c:f>
              <c:strCache>
                <c:ptCount val="8"/>
                <c:pt idx="0">
                  <c:v>Register</c:v>
                </c:pt>
                <c:pt idx="1">
                  <c:v>Adoption Detail</c:v>
                </c:pt>
                <c:pt idx="2">
                  <c:v>Application Form</c:v>
                </c:pt>
                <c:pt idx="3">
                  <c:v>Adoption Status</c:v>
                </c:pt>
                <c:pt idx="4">
                  <c:v>Chat Page</c:v>
                </c:pt>
                <c:pt idx="5">
                  <c:v>Statement Letter</c:v>
                </c:pt>
                <c:pt idx="6">
                  <c:v>Adoption Success Status</c:v>
                </c:pt>
                <c:pt idx="7">
                  <c:v>Overall Adoption Features</c:v>
                </c:pt>
              </c:strCache>
            </c:strRef>
          </c:cat>
          <c:val>
            <c:numRef>
              <c:f>Satisfaction!$D$10:$K$10</c:f>
              <c:numCache>
                <c:formatCode>General</c:formatCode>
                <c:ptCount val="8"/>
                <c:pt idx="0">
                  <c:v>5</c:v>
                </c:pt>
                <c:pt idx="1">
                  <c:v>5</c:v>
                </c:pt>
                <c:pt idx="2">
                  <c:v>5</c:v>
                </c:pt>
                <c:pt idx="3">
                  <c:v>5</c:v>
                </c:pt>
                <c:pt idx="4">
                  <c:v>5</c:v>
                </c:pt>
                <c:pt idx="5">
                  <c:v>5</c:v>
                </c:pt>
                <c:pt idx="6">
                  <c:v>5</c:v>
                </c:pt>
                <c:pt idx="7">
                  <c:v>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7-3CB9-4449-BACE-15FFBD5CDAB7}"/>
            </c:ext>
          </c:extLst>
        </c:ser>
        <c:ser>
          <c:idx val="8"/>
          <c:order val="8"/>
          <c:spPr>
            <a:solidFill>
              <a:schemeClr val="accent3">
                <a:lumOff val="30000"/>
              </a:schemeClr>
            </a:solidFill>
            <a:ln cmpd="sng">
              <a:solidFill>
                <a:srgbClr val="000000"/>
              </a:solidFill>
            </a:ln>
          </c:spPr>
          <c:invertIfNegative val="1"/>
          <c:cat>
            <c:strRef>
              <c:f>Satisfaction!$D$2:$K$2</c:f>
              <c:strCache>
                <c:ptCount val="8"/>
                <c:pt idx="0">
                  <c:v>Register</c:v>
                </c:pt>
                <c:pt idx="1">
                  <c:v>Adoption Detail</c:v>
                </c:pt>
                <c:pt idx="2">
                  <c:v>Application Form</c:v>
                </c:pt>
                <c:pt idx="3">
                  <c:v>Adoption Status</c:v>
                </c:pt>
                <c:pt idx="4">
                  <c:v>Chat Page</c:v>
                </c:pt>
                <c:pt idx="5">
                  <c:v>Statement Letter</c:v>
                </c:pt>
                <c:pt idx="6">
                  <c:v>Adoption Success Status</c:v>
                </c:pt>
                <c:pt idx="7">
                  <c:v>Overall Adoption Features</c:v>
                </c:pt>
              </c:strCache>
            </c:strRef>
          </c:cat>
          <c:val>
            <c:numRef>
              <c:f>Satisfaction!$D$11:$K$11</c:f>
              <c:numCache>
                <c:formatCode>General</c:formatCode>
                <c:ptCount val="8"/>
                <c:pt idx="0">
                  <c:v>5</c:v>
                </c:pt>
                <c:pt idx="1">
                  <c:v>4</c:v>
                </c:pt>
                <c:pt idx="2">
                  <c:v>4</c:v>
                </c:pt>
                <c:pt idx="3">
                  <c:v>5</c:v>
                </c:pt>
                <c:pt idx="4">
                  <c:v>4</c:v>
                </c:pt>
                <c:pt idx="5">
                  <c:v>5</c:v>
                </c:pt>
                <c:pt idx="6">
                  <c:v>4</c:v>
                </c:pt>
                <c:pt idx="7">
                  <c:v>4</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8-3CB9-4449-BACE-15FFBD5CDAB7}"/>
            </c:ext>
          </c:extLst>
        </c:ser>
        <c:ser>
          <c:idx val="9"/>
          <c:order val="9"/>
          <c:spPr>
            <a:solidFill>
              <a:schemeClr val="accent4">
                <a:lumOff val="30000"/>
              </a:schemeClr>
            </a:solidFill>
            <a:ln cmpd="sng">
              <a:solidFill>
                <a:srgbClr val="000000"/>
              </a:solidFill>
            </a:ln>
          </c:spPr>
          <c:invertIfNegative val="1"/>
          <c:cat>
            <c:strRef>
              <c:f>Satisfaction!$D$2:$K$2</c:f>
              <c:strCache>
                <c:ptCount val="8"/>
                <c:pt idx="0">
                  <c:v>Register</c:v>
                </c:pt>
                <c:pt idx="1">
                  <c:v>Adoption Detail</c:v>
                </c:pt>
                <c:pt idx="2">
                  <c:v>Application Form</c:v>
                </c:pt>
                <c:pt idx="3">
                  <c:v>Adoption Status</c:v>
                </c:pt>
                <c:pt idx="4">
                  <c:v>Chat Page</c:v>
                </c:pt>
                <c:pt idx="5">
                  <c:v>Statement Letter</c:v>
                </c:pt>
                <c:pt idx="6">
                  <c:v>Adoption Success Status</c:v>
                </c:pt>
                <c:pt idx="7">
                  <c:v>Overall Adoption Features</c:v>
                </c:pt>
              </c:strCache>
            </c:strRef>
          </c:cat>
          <c:val>
            <c:numRef>
              <c:f>Satisfaction!$D$12:$K$12</c:f>
              <c:numCache>
                <c:formatCode>General</c:formatCode>
                <c:ptCount val="8"/>
                <c:pt idx="0">
                  <c:v>5</c:v>
                </c:pt>
                <c:pt idx="1">
                  <c:v>5</c:v>
                </c:pt>
                <c:pt idx="2">
                  <c:v>5</c:v>
                </c:pt>
                <c:pt idx="3">
                  <c:v>5</c:v>
                </c:pt>
                <c:pt idx="4">
                  <c:v>5</c:v>
                </c:pt>
                <c:pt idx="5">
                  <c:v>5</c:v>
                </c:pt>
                <c:pt idx="6">
                  <c:v>5</c:v>
                </c:pt>
                <c:pt idx="7">
                  <c:v>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9-3CB9-4449-BACE-15FFBD5CDAB7}"/>
            </c:ext>
          </c:extLst>
        </c:ser>
        <c:dLbls>
          <c:showLegendKey val="0"/>
          <c:showVal val="0"/>
          <c:showCatName val="0"/>
          <c:showSerName val="0"/>
          <c:showPercent val="0"/>
          <c:showBubbleSize val="0"/>
        </c:dLbls>
        <c:gapWidth val="150"/>
        <c:axId val="1405442704"/>
        <c:axId val="639580300"/>
      </c:barChart>
      <c:catAx>
        <c:axId val="1405442704"/>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1000" b="0" i="0">
                <a:solidFill>
                  <a:srgbClr val="000000"/>
                </a:solidFill>
                <a:latin typeface="Georgia"/>
              </a:defRPr>
            </a:pPr>
            <a:endParaRPr lang="id-ID"/>
          </a:p>
        </c:txPr>
        <c:crossAx val="639580300"/>
        <c:crosses val="autoZero"/>
        <c:auto val="1"/>
        <c:lblAlgn val="ctr"/>
        <c:lblOffset val="100"/>
        <c:noMultiLvlLbl val="1"/>
      </c:catAx>
      <c:valAx>
        <c:axId val="639580300"/>
        <c:scaling>
          <c:orientation val="minMax"/>
          <c:max val="6"/>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sz="1200" b="0" i="0">
                <a:solidFill>
                  <a:srgbClr val="000000"/>
                </a:solidFill>
                <a:latin typeface="Georgia"/>
              </a:defRPr>
            </a:pPr>
            <a:endParaRPr lang="id-ID"/>
          </a:p>
        </c:txPr>
        <c:crossAx val="1405442704"/>
        <c:crosses val="autoZero"/>
        <c:crossBetween val="between"/>
      </c:valAx>
    </c:plotArea>
    <c:legend>
      <c:legendPos val="r"/>
      <c:legendEntry>
        <c:idx val="0"/>
        <c:txPr>
          <a:bodyPr/>
          <a:lstStyle/>
          <a:p>
            <a:pPr lvl="0">
              <a:defRPr sz="1000" b="1" i="0">
                <a:solidFill>
                  <a:srgbClr val="000000"/>
                </a:solidFill>
              </a:defRPr>
            </a:pPr>
            <a:endParaRPr lang="id-ID"/>
          </a:p>
        </c:txPr>
      </c:legendEntry>
      <c:legendEntry>
        <c:idx val="1"/>
        <c:txPr>
          <a:bodyPr/>
          <a:lstStyle/>
          <a:p>
            <a:pPr lvl="0">
              <a:defRPr sz="1000" b="1" i="0">
                <a:solidFill>
                  <a:srgbClr val="000000"/>
                </a:solidFill>
              </a:defRPr>
            </a:pPr>
            <a:endParaRPr lang="id-ID"/>
          </a:p>
        </c:txPr>
      </c:legendEntry>
      <c:legendEntry>
        <c:idx val="2"/>
        <c:txPr>
          <a:bodyPr/>
          <a:lstStyle/>
          <a:p>
            <a:pPr lvl="0">
              <a:defRPr sz="1000" b="1" i="0">
                <a:solidFill>
                  <a:srgbClr val="000000"/>
                </a:solidFill>
              </a:defRPr>
            </a:pPr>
            <a:endParaRPr lang="id-ID"/>
          </a:p>
        </c:txPr>
      </c:legendEntry>
      <c:legendEntry>
        <c:idx val="3"/>
        <c:txPr>
          <a:bodyPr/>
          <a:lstStyle/>
          <a:p>
            <a:pPr lvl="0">
              <a:defRPr sz="1000" b="1" i="0">
                <a:solidFill>
                  <a:srgbClr val="000000"/>
                </a:solidFill>
              </a:defRPr>
            </a:pPr>
            <a:endParaRPr lang="id-ID"/>
          </a:p>
        </c:txPr>
      </c:legendEntry>
      <c:legendEntry>
        <c:idx val="4"/>
        <c:txPr>
          <a:bodyPr/>
          <a:lstStyle/>
          <a:p>
            <a:pPr lvl="0">
              <a:defRPr sz="1000" b="1" i="0">
                <a:solidFill>
                  <a:srgbClr val="000000"/>
                </a:solidFill>
              </a:defRPr>
            </a:pPr>
            <a:endParaRPr lang="id-ID"/>
          </a:p>
        </c:txPr>
      </c:legendEntry>
      <c:legendEntry>
        <c:idx val="5"/>
        <c:txPr>
          <a:bodyPr/>
          <a:lstStyle/>
          <a:p>
            <a:pPr lvl="0">
              <a:defRPr sz="1000" b="1" i="0">
                <a:solidFill>
                  <a:srgbClr val="000000"/>
                </a:solidFill>
              </a:defRPr>
            </a:pPr>
            <a:endParaRPr lang="id-ID"/>
          </a:p>
        </c:txPr>
      </c:legendEntry>
      <c:legendEntry>
        <c:idx val="6"/>
        <c:txPr>
          <a:bodyPr/>
          <a:lstStyle/>
          <a:p>
            <a:pPr lvl="0">
              <a:defRPr sz="1000" b="1" i="0">
                <a:solidFill>
                  <a:srgbClr val="000000"/>
                </a:solidFill>
              </a:defRPr>
            </a:pPr>
            <a:endParaRPr lang="id-ID"/>
          </a:p>
        </c:txPr>
      </c:legendEntry>
      <c:overlay val="0"/>
      <c:txPr>
        <a:bodyPr/>
        <a:lstStyle/>
        <a:p>
          <a:pPr lvl="0">
            <a:defRPr b="0" i="0">
              <a:solidFill>
                <a:srgbClr val="1A1A1A"/>
              </a:solidFill>
              <a:latin typeface="Georgia"/>
            </a:defRPr>
          </a:pPr>
          <a:endParaRPr lang="id-ID"/>
        </a:p>
      </c:txPr>
    </c:legend>
    <c:plotVisOnly val="1"/>
    <c:dispBlanksAs val="zero"/>
    <c:showDLblsOverMax val="1"/>
  </c:chart>
  <c:spPr>
    <a:solidFill>
      <a:srgbClr val="FFFFFF">
        <a:alpha val="0"/>
      </a:srgbClr>
    </a:solidFill>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bar"/>
        <c:grouping val="stacked"/>
        <c:varyColors val="1"/>
        <c:ser>
          <c:idx val="0"/>
          <c:order val="0"/>
          <c:tx>
            <c:strRef>
              <c:f>'Open-Ended Question'!$B$74</c:f>
              <c:strCache>
                <c:ptCount val="1"/>
                <c:pt idx="0">
                  <c:v>Total</c:v>
                </c:pt>
              </c:strCache>
            </c:strRef>
          </c:tx>
          <c:spPr>
            <a:solidFill>
              <a:schemeClr val="accent1"/>
            </a:solidFill>
            <a:ln cmpd="sng">
              <a:solidFill>
                <a:srgbClr val="000000"/>
              </a:solidFill>
            </a:ln>
          </c:spPr>
          <c:invertIfNegative val="1"/>
          <c:cat>
            <c:strRef>
              <c:f>'Open-Ended Question'!$C$75:$C$77</c:f>
              <c:strCache>
                <c:ptCount val="3"/>
                <c:pt idx="0">
                  <c:v>Add another directions.</c:v>
                </c:pt>
                <c:pt idx="1">
                  <c:v>The button layout still needs to be adjusted.</c:v>
                </c:pt>
                <c:pt idx="2">
                  <c:v>The footer section needs to be made smaller.</c:v>
                </c:pt>
              </c:strCache>
            </c:strRef>
          </c:cat>
          <c:val>
            <c:numRef>
              <c:f>'Open-Ended Question'!$B$75:$B$77</c:f>
              <c:numCache>
                <c:formatCode>General</c:formatCode>
                <c:ptCount val="3"/>
                <c:pt idx="0">
                  <c:v>4</c:v>
                </c:pt>
                <c:pt idx="1">
                  <c:v>3</c:v>
                </c:pt>
                <c:pt idx="2">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7DA9-467F-9506-FB952CC530FC}"/>
            </c:ext>
          </c:extLst>
        </c:ser>
        <c:dLbls>
          <c:showLegendKey val="0"/>
          <c:showVal val="0"/>
          <c:showCatName val="0"/>
          <c:showSerName val="0"/>
          <c:showPercent val="0"/>
          <c:showBubbleSize val="0"/>
        </c:dLbls>
        <c:gapWidth val="150"/>
        <c:overlap val="100"/>
        <c:axId val="1173789816"/>
        <c:axId val="1119266746"/>
      </c:barChart>
      <c:catAx>
        <c:axId val="1173789816"/>
        <c:scaling>
          <c:orientation val="maxMin"/>
        </c:scaling>
        <c:delete val="0"/>
        <c:axPos val="l"/>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1200" b="0" i="0">
                <a:solidFill>
                  <a:srgbClr val="000000"/>
                </a:solidFill>
                <a:latin typeface="Georgia"/>
              </a:defRPr>
            </a:pPr>
            <a:endParaRPr lang="id-ID"/>
          </a:p>
        </c:txPr>
        <c:crossAx val="1119266746"/>
        <c:crosses val="autoZero"/>
        <c:auto val="1"/>
        <c:lblAlgn val="ctr"/>
        <c:lblOffset val="100"/>
        <c:noMultiLvlLbl val="1"/>
      </c:catAx>
      <c:valAx>
        <c:axId val="1119266746"/>
        <c:scaling>
          <c:orientation val="minMax"/>
          <c:max val="7"/>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sz="1200" b="0" i="0">
                <a:solidFill>
                  <a:srgbClr val="000000"/>
                </a:solidFill>
                <a:latin typeface="Georgia"/>
              </a:defRPr>
            </a:pPr>
            <a:endParaRPr lang="id-ID"/>
          </a:p>
        </c:txPr>
        <c:crossAx val="1173789816"/>
        <c:crosses val="max"/>
        <c:crossBetween val="between"/>
      </c:valAx>
    </c:plotArea>
    <c:legend>
      <c:legendPos val="r"/>
      <c:overlay val="0"/>
      <c:txPr>
        <a:bodyPr/>
        <a:lstStyle/>
        <a:p>
          <a:pPr lvl="0">
            <a:defRPr b="0" i="0">
              <a:solidFill>
                <a:srgbClr val="1A1A1A"/>
              </a:solidFill>
              <a:latin typeface="Georgia"/>
            </a:defRPr>
          </a:pPr>
          <a:endParaRPr lang="id-ID"/>
        </a:p>
      </c:txPr>
    </c:legend>
    <c:plotVisOnly val="1"/>
    <c:dispBlanksAs val="zero"/>
    <c:showDLblsOverMax val="1"/>
  </c:chart>
  <c:spPr>
    <a:solidFill>
      <a:srgbClr val="FFFFFF">
        <a:alpha val="0"/>
      </a:srgbClr>
    </a:solidFill>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200" b="1" i="1">
                <a:solidFill>
                  <a:srgbClr val="000000"/>
                </a:solidFill>
                <a:latin typeface="serif"/>
              </a:defRPr>
            </a:pPr>
            <a:r>
              <a:rPr sz="1200" b="1" i="1">
                <a:solidFill>
                  <a:srgbClr val="000000"/>
                </a:solidFill>
                <a:latin typeface="serif"/>
              </a:rPr>
              <a:t>Positive Feedbacks </a:t>
            </a:r>
          </a:p>
        </c:rich>
      </c:tx>
      <c:overlay val="0"/>
    </c:title>
    <c:autoTitleDeleted val="0"/>
    <c:view3D>
      <c:rotX val="15"/>
      <c:rotY val="20"/>
      <c:depthPercent val="100"/>
      <c:rAngAx val="1"/>
    </c:view3D>
    <c:floor>
      <c:thickness val="0"/>
    </c:floor>
    <c:sideWall>
      <c:thickness val="0"/>
    </c:sideWall>
    <c:backWall>
      <c:thickness val="0"/>
    </c:backWall>
    <c:plotArea>
      <c:layout/>
      <c:bar3DChart>
        <c:barDir val="bar"/>
        <c:grouping val="clustered"/>
        <c:varyColors val="1"/>
        <c:ser>
          <c:idx val="0"/>
          <c:order val="0"/>
          <c:spPr>
            <a:solidFill>
              <a:srgbClr val="3D85C6"/>
            </a:solidFill>
            <a:ln cmpd="sng">
              <a:solidFill>
                <a:srgbClr val="000000"/>
              </a:solidFill>
            </a:ln>
          </c:spPr>
          <c:invertIfNegative val="1"/>
          <c:cat>
            <c:strRef>
              <c:f>'Open-Ended Question'!$C$38:$C$42</c:f>
              <c:strCache>
                <c:ptCount val="5"/>
                <c:pt idx="0">
                  <c:v>Kombinasi warna dan font yang baik.</c:v>
                </c:pt>
                <c:pt idx="1">
                  <c:v>Desain website yang menarik.</c:v>
                </c:pt>
                <c:pt idx="2">
                  <c:v>Alur penggunaan yang mudah dipahami.</c:v>
                </c:pt>
                <c:pt idx="3">
                  <c:v>Mampu memenuhi kebutuhan pengguna.</c:v>
                </c:pt>
                <c:pt idx="4">
                  <c:v>Memiliki kesan aman dan dapat dipercaya.</c:v>
                </c:pt>
              </c:strCache>
            </c:strRef>
          </c:cat>
          <c:val>
            <c:numRef>
              <c:f>'Open-Ended Question'!$B$38:$B$42</c:f>
              <c:numCache>
                <c:formatCode>General</c:formatCode>
                <c:ptCount val="5"/>
                <c:pt idx="0">
                  <c:v>3</c:v>
                </c:pt>
                <c:pt idx="1">
                  <c:v>7</c:v>
                </c:pt>
                <c:pt idx="2">
                  <c:v>8</c:v>
                </c:pt>
                <c:pt idx="3">
                  <c:v>7</c:v>
                </c:pt>
                <c:pt idx="4">
                  <c:v>4</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ABC-48F7-AF31-DEA7EFD4562A}"/>
            </c:ext>
          </c:extLst>
        </c:ser>
        <c:dLbls>
          <c:showLegendKey val="0"/>
          <c:showVal val="0"/>
          <c:showCatName val="0"/>
          <c:showSerName val="0"/>
          <c:showPercent val="0"/>
          <c:showBubbleSize val="0"/>
        </c:dLbls>
        <c:gapWidth val="150"/>
        <c:shape val="box"/>
        <c:axId val="1150830466"/>
        <c:axId val="1915176562"/>
        <c:axId val="0"/>
      </c:bar3DChart>
      <c:catAx>
        <c:axId val="1150830466"/>
        <c:scaling>
          <c:orientation val="maxMin"/>
        </c:scaling>
        <c:delete val="0"/>
        <c:axPos val="l"/>
        <c:title>
          <c:tx>
            <c:rich>
              <a:bodyPr/>
              <a:lstStyle/>
              <a:p>
                <a:pPr lvl="0">
                  <a:defRPr b="0" i="1">
                    <a:solidFill>
                      <a:srgbClr val="000000"/>
                    </a:solidFill>
                    <a:latin typeface="serif"/>
                  </a:defRPr>
                </a:pPr>
                <a:endParaRPr/>
              </a:p>
            </c:rich>
          </c:tx>
          <c:overlay val="0"/>
        </c:title>
        <c:numFmt formatCode="General" sourceLinked="1"/>
        <c:majorTickMark val="none"/>
        <c:minorTickMark val="none"/>
        <c:tickLblPos val="nextTo"/>
        <c:txPr>
          <a:bodyPr/>
          <a:lstStyle/>
          <a:p>
            <a:pPr lvl="0">
              <a:defRPr sz="1000" b="0">
                <a:solidFill>
                  <a:srgbClr val="000000"/>
                </a:solidFill>
                <a:latin typeface="serif"/>
              </a:defRPr>
            </a:pPr>
            <a:endParaRPr lang="id-ID"/>
          </a:p>
        </c:txPr>
        <c:crossAx val="1915176562"/>
        <c:crosses val="autoZero"/>
        <c:auto val="1"/>
        <c:lblAlgn val="ctr"/>
        <c:lblOffset val="100"/>
        <c:noMultiLvlLbl val="1"/>
      </c:catAx>
      <c:valAx>
        <c:axId val="1915176562"/>
        <c:scaling>
          <c:orientation val="minMax"/>
          <c:max val="20"/>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sz="1000" b="0" i="1">
                    <a:solidFill>
                      <a:srgbClr val="000000"/>
                    </a:solidFill>
                    <a:latin typeface="serif"/>
                  </a:defRPr>
                </a:pPr>
                <a:r>
                  <a:rPr sz="1000" b="0" i="1">
                    <a:solidFill>
                      <a:srgbClr val="000000"/>
                    </a:solidFill>
                    <a:latin typeface="serif"/>
                  </a:rPr>
                  <a:t>Total Respondents</a:t>
                </a:r>
              </a:p>
            </c:rich>
          </c:tx>
          <c:overlay val="0"/>
        </c:title>
        <c:numFmt formatCode="General" sourceLinked="1"/>
        <c:majorTickMark val="none"/>
        <c:minorTickMark val="none"/>
        <c:tickLblPos val="nextTo"/>
        <c:spPr>
          <a:ln/>
        </c:spPr>
        <c:txPr>
          <a:bodyPr/>
          <a:lstStyle/>
          <a:p>
            <a:pPr lvl="0">
              <a:defRPr sz="1000" b="0">
                <a:solidFill>
                  <a:srgbClr val="000000"/>
                </a:solidFill>
                <a:latin typeface="serif"/>
              </a:defRPr>
            </a:pPr>
            <a:endParaRPr lang="id-ID"/>
          </a:p>
        </c:txPr>
        <c:crossAx val="1150830466"/>
        <c:crosses val="max"/>
        <c:crossBetween val="between"/>
      </c:valAx>
    </c:plotArea>
    <c:legend>
      <c:legendPos val="r"/>
      <c:overlay val="0"/>
      <c:txPr>
        <a:bodyPr/>
        <a:lstStyle/>
        <a:p>
          <a:pPr lvl="0">
            <a:defRPr b="0">
              <a:solidFill>
                <a:srgbClr val="1A1A1A"/>
              </a:solidFill>
              <a:latin typeface="serif"/>
            </a:defRPr>
          </a:pPr>
          <a:endParaRPr lang="id-ID"/>
        </a:p>
      </c:txPr>
    </c:legend>
    <c:plotVisOnly val="1"/>
    <c:dispBlanksAs val="zero"/>
    <c:showDLblsOverMax val="1"/>
  </c:chart>
  <c:spPr>
    <a:solidFill>
      <a:srgbClr val="FFFFFF">
        <a:alpha val="0"/>
      </a:srgbClr>
    </a:solidFill>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200" b="1" i="1">
                <a:solidFill>
                  <a:srgbClr val="000000"/>
                </a:solidFill>
                <a:latin typeface="serif"/>
              </a:defRPr>
            </a:pPr>
            <a:r>
              <a:rPr sz="1200" b="1" i="1">
                <a:solidFill>
                  <a:srgbClr val="000000"/>
                </a:solidFill>
                <a:latin typeface="serif"/>
              </a:rPr>
              <a:t>Critical Feedbacks</a:t>
            </a:r>
          </a:p>
        </c:rich>
      </c:tx>
      <c:overlay val="0"/>
    </c:title>
    <c:autoTitleDeleted val="0"/>
    <c:view3D>
      <c:rotX val="15"/>
      <c:rotY val="20"/>
      <c:depthPercent val="100"/>
      <c:rAngAx val="1"/>
    </c:view3D>
    <c:floor>
      <c:thickness val="0"/>
    </c:floor>
    <c:sideWall>
      <c:thickness val="0"/>
    </c:sideWall>
    <c:backWall>
      <c:thickness val="0"/>
    </c:backWall>
    <c:plotArea>
      <c:layout/>
      <c:bar3DChart>
        <c:barDir val="bar"/>
        <c:grouping val="clustered"/>
        <c:varyColors val="1"/>
        <c:ser>
          <c:idx val="0"/>
          <c:order val="0"/>
          <c:spPr>
            <a:solidFill>
              <a:srgbClr val="3D85C6"/>
            </a:solidFill>
            <a:ln cmpd="sng">
              <a:solidFill>
                <a:srgbClr val="000000"/>
              </a:solidFill>
            </a:ln>
          </c:spPr>
          <c:invertIfNegative val="1"/>
          <c:cat>
            <c:strRef>
              <c:f>'Open-Ended Question'!$C$55:$C$59</c:f>
              <c:strCache>
                <c:ptCount val="5"/>
                <c:pt idx="0">
                  <c:v>Arahan yang lebih jelas untuk unggah tanda tangan di Surat Pernyataan Adopsi.</c:v>
                </c:pt>
                <c:pt idx="1">
                  <c:v>Tampilan bagian footer web sebaiknya dibuat lebih kecil.</c:v>
                </c:pt>
                <c:pt idx="2">
                  <c:v>Diberikan help text untuk pengguna pada kolom Detail Janji Temu.</c:v>
                </c:pt>
                <c:pt idx="3">
                  <c:v>Adanya button Saya Mengerti di dalam Syarat dan Ketentuan.</c:v>
                </c:pt>
                <c:pt idx="4">
                  <c:v>Detail layout tampilan perlu disesuaikan kembali.</c:v>
                </c:pt>
              </c:strCache>
            </c:strRef>
          </c:cat>
          <c:val>
            <c:numRef>
              <c:f>'Open-Ended Question'!$B$55:$B$59</c:f>
              <c:numCache>
                <c:formatCode>General</c:formatCode>
                <c:ptCount val="5"/>
                <c:pt idx="0">
                  <c:v>2</c:v>
                </c:pt>
                <c:pt idx="1">
                  <c:v>1</c:v>
                </c:pt>
                <c:pt idx="2">
                  <c:v>5</c:v>
                </c:pt>
                <c:pt idx="3">
                  <c:v>3</c:v>
                </c:pt>
                <c:pt idx="4">
                  <c:v>4</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4019-434D-A7D6-7287B60DD06A}"/>
            </c:ext>
          </c:extLst>
        </c:ser>
        <c:dLbls>
          <c:showLegendKey val="0"/>
          <c:showVal val="0"/>
          <c:showCatName val="0"/>
          <c:showSerName val="0"/>
          <c:showPercent val="0"/>
          <c:showBubbleSize val="0"/>
        </c:dLbls>
        <c:gapWidth val="150"/>
        <c:shape val="box"/>
        <c:axId val="1378929070"/>
        <c:axId val="1498745462"/>
        <c:axId val="0"/>
      </c:bar3DChart>
      <c:catAx>
        <c:axId val="1378929070"/>
        <c:scaling>
          <c:orientation val="maxMin"/>
        </c:scaling>
        <c:delete val="0"/>
        <c:axPos val="l"/>
        <c:title>
          <c:tx>
            <c:rich>
              <a:bodyPr/>
              <a:lstStyle/>
              <a:p>
                <a:pPr lvl="0">
                  <a:defRPr b="0">
                    <a:solidFill>
                      <a:srgbClr val="000000"/>
                    </a:solidFill>
                    <a:latin typeface="serif"/>
                  </a:defRPr>
                </a:pPr>
                <a:endParaRPr/>
              </a:p>
            </c:rich>
          </c:tx>
          <c:overlay val="0"/>
        </c:title>
        <c:numFmt formatCode="General" sourceLinked="1"/>
        <c:majorTickMark val="none"/>
        <c:minorTickMark val="none"/>
        <c:tickLblPos val="nextTo"/>
        <c:txPr>
          <a:bodyPr/>
          <a:lstStyle/>
          <a:p>
            <a:pPr lvl="0">
              <a:defRPr sz="1000" b="0">
                <a:solidFill>
                  <a:srgbClr val="000000"/>
                </a:solidFill>
                <a:latin typeface="serif"/>
              </a:defRPr>
            </a:pPr>
            <a:endParaRPr lang="id-ID"/>
          </a:p>
        </c:txPr>
        <c:crossAx val="1498745462"/>
        <c:crosses val="autoZero"/>
        <c:auto val="1"/>
        <c:lblAlgn val="ctr"/>
        <c:lblOffset val="100"/>
        <c:noMultiLvlLbl val="1"/>
      </c:catAx>
      <c:valAx>
        <c:axId val="1498745462"/>
        <c:scaling>
          <c:orientation val="minMax"/>
          <c:max val="20"/>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sz="1000" b="0" i="1">
                    <a:solidFill>
                      <a:srgbClr val="000000"/>
                    </a:solidFill>
                    <a:latin typeface="serif"/>
                  </a:defRPr>
                </a:pPr>
                <a:r>
                  <a:rPr sz="1000" b="0" i="1">
                    <a:solidFill>
                      <a:srgbClr val="000000"/>
                    </a:solidFill>
                    <a:latin typeface="serif"/>
                  </a:rPr>
                  <a:t>Total Respondents</a:t>
                </a:r>
              </a:p>
            </c:rich>
          </c:tx>
          <c:overlay val="0"/>
        </c:title>
        <c:numFmt formatCode="General" sourceLinked="1"/>
        <c:majorTickMark val="none"/>
        <c:minorTickMark val="none"/>
        <c:tickLblPos val="nextTo"/>
        <c:spPr>
          <a:ln/>
        </c:spPr>
        <c:txPr>
          <a:bodyPr/>
          <a:lstStyle/>
          <a:p>
            <a:pPr lvl="0">
              <a:defRPr sz="1000" b="0">
                <a:solidFill>
                  <a:srgbClr val="000000"/>
                </a:solidFill>
                <a:latin typeface="serif"/>
              </a:defRPr>
            </a:pPr>
            <a:endParaRPr lang="id-ID"/>
          </a:p>
        </c:txPr>
        <c:crossAx val="1378929070"/>
        <c:crosses val="max"/>
        <c:crossBetween val="between"/>
      </c:valAx>
    </c:plotArea>
    <c:legend>
      <c:legendPos val="r"/>
      <c:overlay val="0"/>
      <c:txPr>
        <a:bodyPr/>
        <a:lstStyle/>
        <a:p>
          <a:pPr lvl="0">
            <a:defRPr b="0">
              <a:solidFill>
                <a:srgbClr val="1A1A1A"/>
              </a:solidFill>
              <a:latin typeface="serif"/>
            </a:defRPr>
          </a:pPr>
          <a:endParaRPr lang="id-ID"/>
        </a:p>
      </c:txPr>
    </c:legend>
    <c:plotVisOnly val="1"/>
    <c:dispBlanksAs val="zero"/>
    <c:showDLblsOverMax val="1"/>
  </c:chart>
  <c:spPr>
    <a:solidFill>
      <a:srgbClr val="FFFFFF">
        <a:alpha val="0"/>
      </a:srgbClr>
    </a:solidFill>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200" b="1" i="1">
                <a:solidFill>
                  <a:srgbClr val="000000"/>
                </a:solidFill>
                <a:latin typeface="serif"/>
              </a:defRPr>
            </a:pPr>
            <a:r>
              <a:rPr lang="id-ID" sz="1200" b="1" i="1">
                <a:solidFill>
                  <a:srgbClr val="000000"/>
                </a:solidFill>
                <a:latin typeface="serif"/>
              </a:rPr>
              <a:t>Adoption Detail Satisfaction</a:t>
            </a:r>
          </a:p>
        </c:rich>
      </c:tx>
      <c:overlay val="0"/>
    </c:title>
    <c:autoTitleDeleted val="0"/>
    <c:view3D>
      <c:rotX val="15"/>
      <c:rotY val="20"/>
      <c:depthPercent val="100"/>
      <c:rAngAx val="1"/>
    </c:view3D>
    <c:floor>
      <c:thickness val="0"/>
    </c:floor>
    <c:sideWall>
      <c:thickness val="0"/>
    </c:sideWall>
    <c:backWall>
      <c:thickness val="0"/>
    </c:backWall>
    <c:plotArea>
      <c:layout/>
      <c:bar3DChart>
        <c:barDir val="bar"/>
        <c:grouping val="stacked"/>
        <c:varyColors val="1"/>
        <c:ser>
          <c:idx val="0"/>
          <c:order val="0"/>
          <c:spPr>
            <a:solidFill>
              <a:srgbClr val="3D85C6"/>
            </a:solidFill>
            <a:ln cmpd="sng">
              <a:solidFill>
                <a:srgbClr val="000000"/>
              </a:solidFill>
            </a:ln>
          </c:spPr>
          <c:invertIfNegative val="1"/>
          <c:cat>
            <c:strRef>
              <c:f>Satisfaction!$B$26:$B$30</c:f>
              <c:strCache>
                <c:ptCount val="5"/>
                <c:pt idx="0">
                  <c:v>Sangat Tidak Puas</c:v>
                </c:pt>
                <c:pt idx="1">
                  <c:v>Tidak Puas</c:v>
                </c:pt>
                <c:pt idx="2">
                  <c:v>Netral</c:v>
                </c:pt>
                <c:pt idx="3">
                  <c:v>Puas</c:v>
                </c:pt>
                <c:pt idx="4">
                  <c:v>Sangat Puas</c:v>
                </c:pt>
              </c:strCache>
            </c:strRef>
          </c:cat>
          <c:val>
            <c:numRef>
              <c:f>Satisfaction!$E$26:$E$30</c:f>
              <c:numCache>
                <c:formatCode>General</c:formatCode>
                <c:ptCount val="5"/>
                <c:pt idx="0">
                  <c:v>0</c:v>
                </c:pt>
                <c:pt idx="1">
                  <c:v>0</c:v>
                </c:pt>
                <c:pt idx="2">
                  <c:v>1</c:v>
                </c:pt>
                <c:pt idx="3">
                  <c:v>6</c:v>
                </c:pt>
                <c:pt idx="4">
                  <c:v>13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4CD1-4745-80C6-CFF206C01E99}"/>
            </c:ext>
          </c:extLst>
        </c:ser>
        <c:dLbls>
          <c:showLegendKey val="0"/>
          <c:showVal val="0"/>
          <c:showCatName val="0"/>
          <c:showSerName val="0"/>
          <c:showPercent val="0"/>
          <c:showBubbleSize val="0"/>
        </c:dLbls>
        <c:gapWidth val="150"/>
        <c:shape val="box"/>
        <c:axId val="1436551255"/>
        <c:axId val="2001841317"/>
        <c:axId val="0"/>
      </c:bar3DChart>
      <c:catAx>
        <c:axId val="1436551255"/>
        <c:scaling>
          <c:orientation val="maxMin"/>
        </c:scaling>
        <c:delete val="0"/>
        <c:axPos val="l"/>
        <c:title>
          <c:tx>
            <c:rich>
              <a:bodyPr/>
              <a:lstStyle/>
              <a:p>
                <a:pPr lvl="0">
                  <a:defRPr b="0">
                    <a:solidFill>
                      <a:srgbClr val="000000"/>
                    </a:solidFill>
                    <a:latin typeface="serif"/>
                  </a:defRPr>
                </a:pPr>
                <a:endParaRPr lang="id-ID"/>
              </a:p>
            </c:rich>
          </c:tx>
          <c:overlay val="0"/>
        </c:title>
        <c:numFmt formatCode="General" sourceLinked="1"/>
        <c:majorTickMark val="none"/>
        <c:minorTickMark val="none"/>
        <c:tickLblPos val="nextTo"/>
        <c:txPr>
          <a:bodyPr/>
          <a:lstStyle/>
          <a:p>
            <a:pPr lvl="0">
              <a:defRPr sz="1000" b="0">
                <a:solidFill>
                  <a:srgbClr val="000000"/>
                </a:solidFill>
                <a:latin typeface="serif"/>
              </a:defRPr>
            </a:pPr>
            <a:endParaRPr lang="id-ID"/>
          </a:p>
        </c:txPr>
        <c:crossAx val="2001841317"/>
        <c:crosses val="autoZero"/>
        <c:auto val="1"/>
        <c:lblAlgn val="ctr"/>
        <c:lblOffset val="100"/>
        <c:noMultiLvlLbl val="1"/>
      </c:catAx>
      <c:valAx>
        <c:axId val="2001841317"/>
        <c:scaling>
          <c:orientation val="minMax"/>
          <c:max val="20"/>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sz="800" b="0" i="1">
                    <a:solidFill>
                      <a:srgbClr val="000000"/>
                    </a:solidFill>
                    <a:latin typeface="serif"/>
                  </a:defRPr>
                </a:pPr>
                <a:r>
                  <a:rPr lang="id-ID" sz="800" b="0" i="1">
                    <a:solidFill>
                      <a:srgbClr val="000000"/>
                    </a:solidFill>
                    <a:latin typeface="serif"/>
                  </a:rPr>
                  <a:t>Total Respondents</a:t>
                </a:r>
              </a:p>
            </c:rich>
          </c:tx>
          <c:overlay val="0"/>
        </c:title>
        <c:numFmt formatCode="General" sourceLinked="1"/>
        <c:majorTickMark val="none"/>
        <c:minorTickMark val="none"/>
        <c:tickLblPos val="nextTo"/>
        <c:spPr>
          <a:ln/>
        </c:spPr>
        <c:txPr>
          <a:bodyPr/>
          <a:lstStyle/>
          <a:p>
            <a:pPr lvl="0">
              <a:defRPr sz="1000" b="0">
                <a:solidFill>
                  <a:srgbClr val="000000"/>
                </a:solidFill>
                <a:latin typeface="serif"/>
              </a:defRPr>
            </a:pPr>
            <a:endParaRPr lang="id-ID"/>
          </a:p>
        </c:txPr>
        <c:crossAx val="1436551255"/>
        <c:crosses val="max"/>
        <c:crossBetween val="between"/>
      </c:valAx>
    </c:plotArea>
    <c:legend>
      <c:legendPos val="r"/>
      <c:overlay val="0"/>
      <c:txPr>
        <a:bodyPr/>
        <a:lstStyle/>
        <a:p>
          <a:pPr lvl="0">
            <a:defRPr b="0">
              <a:solidFill>
                <a:srgbClr val="1A1A1A"/>
              </a:solidFill>
              <a:latin typeface="serif"/>
            </a:defRPr>
          </a:pPr>
          <a:endParaRPr lang="id-ID"/>
        </a:p>
      </c:txPr>
    </c:legend>
    <c:plotVisOnly val="1"/>
    <c:dispBlanksAs val="zero"/>
    <c:showDLblsOverMax val="1"/>
  </c:chart>
  <c:spPr>
    <a:solidFill>
      <a:srgbClr val="FFFFFF">
        <a:alpha val="0"/>
      </a:srgbClr>
    </a:solidFill>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200" b="1" i="1">
                <a:solidFill>
                  <a:srgbClr val="000000"/>
                </a:solidFill>
                <a:latin typeface="serif"/>
              </a:defRPr>
            </a:pPr>
            <a:r>
              <a:rPr lang="id-ID" sz="1200" b="1" i="1">
                <a:solidFill>
                  <a:srgbClr val="000000"/>
                </a:solidFill>
                <a:latin typeface="serif"/>
              </a:rPr>
              <a:t>Application Form Satisaction</a:t>
            </a:r>
          </a:p>
        </c:rich>
      </c:tx>
      <c:overlay val="0"/>
    </c:title>
    <c:autoTitleDeleted val="0"/>
    <c:view3D>
      <c:rotX val="15"/>
      <c:rotY val="20"/>
      <c:depthPercent val="100"/>
      <c:rAngAx val="1"/>
    </c:view3D>
    <c:floor>
      <c:thickness val="0"/>
    </c:floor>
    <c:sideWall>
      <c:thickness val="0"/>
    </c:sideWall>
    <c:backWall>
      <c:thickness val="0"/>
    </c:backWall>
    <c:plotArea>
      <c:layout/>
      <c:bar3DChart>
        <c:barDir val="bar"/>
        <c:grouping val="stacked"/>
        <c:varyColors val="1"/>
        <c:ser>
          <c:idx val="0"/>
          <c:order val="0"/>
          <c:spPr>
            <a:solidFill>
              <a:srgbClr val="3D85C6"/>
            </a:solidFill>
            <a:ln cmpd="sng">
              <a:solidFill>
                <a:srgbClr val="000000"/>
              </a:solidFill>
            </a:ln>
          </c:spPr>
          <c:invertIfNegative val="1"/>
          <c:cat>
            <c:strRef>
              <c:f>Satisfaction!$B$26:$B$30</c:f>
              <c:strCache>
                <c:ptCount val="5"/>
                <c:pt idx="0">
                  <c:v>Sangat Tidak Puas</c:v>
                </c:pt>
                <c:pt idx="1">
                  <c:v>Tidak Puas</c:v>
                </c:pt>
                <c:pt idx="2">
                  <c:v>Netral</c:v>
                </c:pt>
                <c:pt idx="3">
                  <c:v>Puas</c:v>
                </c:pt>
                <c:pt idx="4">
                  <c:v>Sangat Puas</c:v>
                </c:pt>
              </c:strCache>
            </c:strRef>
          </c:cat>
          <c:val>
            <c:numRef>
              <c:f>Satisfaction!$F$26:$F$30</c:f>
              <c:numCache>
                <c:formatCode>General</c:formatCode>
                <c:ptCount val="5"/>
                <c:pt idx="0">
                  <c:v>0</c:v>
                </c:pt>
                <c:pt idx="1">
                  <c:v>0</c:v>
                </c:pt>
                <c:pt idx="2">
                  <c:v>1</c:v>
                </c:pt>
                <c:pt idx="3">
                  <c:v>4</c:v>
                </c:pt>
                <c:pt idx="4">
                  <c:v>15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292-4336-954E-AD8FBED4EB40}"/>
            </c:ext>
          </c:extLst>
        </c:ser>
        <c:dLbls>
          <c:showLegendKey val="0"/>
          <c:showVal val="0"/>
          <c:showCatName val="0"/>
          <c:showSerName val="0"/>
          <c:showPercent val="0"/>
          <c:showBubbleSize val="0"/>
        </c:dLbls>
        <c:gapWidth val="150"/>
        <c:shape val="box"/>
        <c:axId val="898655224"/>
        <c:axId val="1077814493"/>
        <c:axId val="0"/>
      </c:bar3DChart>
      <c:catAx>
        <c:axId val="898655224"/>
        <c:scaling>
          <c:orientation val="maxMin"/>
        </c:scaling>
        <c:delete val="0"/>
        <c:axPos val="l"/>
        <c:title>
          <c:tx>
            <c:rich>
              <a:bodyPr/>
              <a:lstStyle/>
              <a:p>
                <a:pPr lvl="0">
                  <a:defRPr b="0">
                    <a:solidFill>
                      <a:srgbClr val="000000"/>
                    </a:solidFill>
                    <a:latin typeface="serif"/>
                  </a:defRPr>
                </a:pPr>
                <a:endParaRPr lang="id-ID"/>
              </a:p>
            </c:rich>
          </c:tx>
          <c:overlay val="0"/>
        </c:title>
        <c:numFmt formatCode="General" sourceLinked="1"/>
        <c:majorTickMark val="none"/>
        <c:minorTickMark val="none"/>
        <c:tickLblPos val="nextTo"/>
        <c:txPr>
          <a:bodyPr/>
          <a:lstStyle/>
          <a:p>
            <a:pPr lvl="0">
              <a:defRPr sz="1000" b="0">
                <a:solidFill>
                  <a:srgbClr val="000000"/>
                </a:solidFill>
                <a:latin typeface="serif"/>
              </a:defRPr>
            </a:pPr>
            <a:endParaRPr lang="id-ID"/>
          </a:p>
        </c:txPr>
        <c:crossAx val="1077814493"/>
        <c:crosses val="autoZero"/>
        <c:auto val="1"/>
        <c:lblAlgn val="ctr"/>
        <c:lblOffset val="100"/>
        <c:noMultiLvlLbl val="1"/>
      </c:catAx>
      <c:valAx>
        <c:axId val="1077814493"/>
        <c:scaling>
          <c:orientation val="minMax"/>
          <c:max val="20"/>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sz="800" b="0" i="1">
                    <a:solidFill>
                      <a:srgbClr val="000000"/>
                    </a:solidFill>
                    <a:latin typeface="serif"/>
                  </a:defRPr>
                </a:pPr>
                <a:r>
                  <a:rPr lang="id-ID" sz="800" b="0" i="1">
                    <a:solidFill>
                      <a:srgbClr val="000000"/>
                    </a:solidFill>
                    <a:latin typeface="serif"/>
                  </a:rPr>
                  <a:t>Total Respondents</a:t>
                </a:r>
              </a:p>
            </c:rich>
          </c:tx>
          <c:overlay val="0"/>
        </c:title>
        <c:numFmt formatCode="General" sourceLinked="1"/>
        <c:majorTickMark val="none"/>
        <c:minorTickMark val="none"/>
        <c:tickLblPos val="nextTo"/>
        <c:spPr>
          <a:ln/>
        </c:spPr>
        <c:txPr>
          <a:bodyPr/>
          <a:lstStyle/>
          <a:p>
            <a:pPr lvl="0">
              <a:defRPr sz="1000" b="0">
                <a:solidFill>
                  <a:srgbClr val="000000"/>
                </a:solidFill>
                <a:latin typeface="serif"/>
              </a:defRPr>
            </a:pPr>
            <a:endParaRPr lang="id-ID"/>
          </a:p>
        </c:txPr>
        <c:crossAx val="898655224"/>
        <c:crosses val="max"/>
        <c:crossBetween val="between"/>
      </c:valAx>
    </c:plotArea>
    <c:legend>
      <c:legendPos val="r"/>
      <c:overlay val="0"/>
      <c:txPr>
        <a:bodyPr/>
        <a:lstStyle/>
        <a:p>
          <a:pPr lvl="0">
            <a:defRPr b="0">
              <a:solidFill>
                <a:srgbClr val="1A1A1A"/>
              </a:solidFill>
              <a:latin typeface="serif"/>
            </a:defRPr>
          </a:pPr>
          <a:endParaRPr lang="id-ID"/>
        </a:p>
      </c:txPr>
    </c:legend>
    <c:plotVisOnly val="1"/>
    <c:dispBlanksAs val="zero"/>
    <c:showDLblsOverMax val="1"/>
  </c:chart>
  <c:spPr>
    <a:solidFill>
      <a:srgbClr val="FFFFFF">
        <a:alpha val="0"/>
      </a:srgbClr>
    </a:solidFill>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200" b="1" i="1">
                <a:solidFill>
                  <a:srgbClr val="000000"/>
                </a:solidFill>
                <a:latin typeface="serif"/>
              </a:defRPr>
            </a:pPr>
            <a:r>
              <a:rPr lang="id-ID" sz="1200" b="1" i="1">
                <a:solidFill>
                  <a:srgbClr val="000000"/>
                </a:solidFill>
                <a:latin typeface="serif"/>
              </a:rPr>
              <a:t>Adoption Status Satisfaction</a:t>
            </a:r>
          </a:p>
        </c:rich>
      </c:tx>
      <c:overlay val="0"/>
    </c:title>
    <c:autoTitleDeleted val="0"/>
    <c:view3D>
      <c:rotX val="15"/>
      <c:rotY val="20"/>
      <c:depthPercent val="100"/>
      <c:rAngAx val="1"/>
    </c:view3D>
    <c:floor>
      <c:thickness val="0"/>
    </c:floor>
    <c:sideWall>
      <c:thickness val="0"/>
    </c:sideWall>
    <c:backWall>
      <c:thickness val="0"/>
    </c:backWall>
    <c:plotArea>
      <c:layout/>
      <c:bar3DChart>
        <c:barDir val="bar"/>
        <c:grouping val="stacked"/>
        <c:varyColors val="1"/>
        <c:ser>
          <c:idx val="0"/>
          <c:order val="0"/>
          <c:spPr>
            <a:solidFill>
              <a:srgbClr val="3D85C6"/>
            </a:solidFill>
            <a:ln cmpd="sng">
              <a:solidFill>
                <a:srgbClr val="000000"/>
              </a:solidFill>
            </a:ln>
          </c:spPr>
          <c:invertIfNegative val="1"/>
          <c:dPt>
            <c:idx val="4"/>
            <c:invertIfNegative val="1"/>
            <c:bubble3D val="0"/>
            <c:extLst>
              <c:ext xmlns:c16="http://schemas.microsoft.com/office/drawing/2014/chart" uri="{C3380CC4-5D6E-409C-BE32-E72D297353CC}">
                <c16:uniqueId val="{00000001-0437-4FF8-84EA-4658C4197F1E}"/>
              </c:ext>
            </c:extLst>
          </c:dPt>
          <c:cat>
            <c:strRef>
              <c:f>Satisfaction!$B$26:$B$30</c:f>
              <c:strCache>
                <c:ptCount val="5"/>
                <c:pt idx="0">
                  <c:v>Sangat Tidak Puas</c:v>
                </c:pt>
                <c:pt idx="1">
                  <c:v>Tidak Puas</c:v>
                </c:pt>
                <c:pt idx="2">
                  <c:v>Netral</c:v>
                </c:pt>
                <c:pt idx="3">
                  <c:v>Puas</c:v>
                </c:pt>
                <c:pt idx="4">
                  <c:v>Sangat Puas</c:v>
                </c:pt>
              </c:strCache>
            </c:strRef>
          </c:cat>
          <c:val>
            <c:numRef>
              <c:f>Satisfaction!$G$26:$G$30</c:f>
              <c:numCache>
                <c:formatCode>General</c:formatCode>
                <c:ptCount val="5"/>
                <c:pt idx="0">
                  <c:v>0</c:v>
                </c:pt>
                <c:pt idx="1">
                  <c:v>0</c:v>
                </c:pt>
                <c:pt idx="2">
                  <c:v>1</c:v>
                </c:pt>
                <c:pt idx="3">
                  <c:v>7</c:v>
                </c:pt>
                <c:pt idx="4">
                  <c:v>12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0437-4FF8-84EA-4658C4197F1E}"/>
            </c:ext>
          </c:extLst>
        </c:ser>
        <c:dLbls>
          <c:showLegendKey val="0"/>
          <c:showVal val="0"/>
          <c:showCatName val="0"/>
          <c:showSerName val="0"/>
          <c:showPercent val="0"/>
          <c:showBubbleSize val="0"/>
        </c:dLbls>
        <c:gapWidth val="150"/>
        <c:shape val="box"/>
        <c:axId val="1992747363"/>
        <c:axId val="2074301927"/>
        <c:axId val="0"/>
      </c:bar3DChart>
      <c:catAx>
        <c:axId val="1992747363"/>
        <c:scaling>
          <c:orientation val="maxMin"/>
        </c:scaling>
        <c:delete val="0"/>
        <c:axPos val="l"/>
        <c:title>
          <c:tx>
            <c:rich>
              <a:bodyPr/>
              <a:lstStyle/>
              <a:p>
                <a:pPr lvl="0">
                  <a:defRPr b="0">
                    <a:solidFill>
                      <a:srgbClr val="000000"/>
                    </a:solidFill>
                    <a:latin typeface="serif"/>
                  </a:defRPr>
                </a:pPr>
                <a:endParaRPr lang="id-ID"/>
              </a:p>
            </c:rich>
          </c:tx>
          <c:overlay val="0"/>
        </c:title>
        <c:numFmt formatCode="General" sourceLinked="1"/>
        <c:majorTickMark val="none"/>
        <c:minorTickMark val="none"/>
        <c:tickLblPos val="nextTo"/>
        <c:txPr>
          <a:bodyPr/>
          <a:lstStyle/>
          <a:p>
            <a:pPr lvl="0">
              <a:defRPr sz="1000" b="0">
                <a:solidFill>
                  <a:srgbClr val="000000"/>
                </a:solidFill>
                <a:latin typeface="serif"/>
              </a:defRPr>
            </a:pPr>
            <a:endParaRPr lang="id-ID"/>
          </a:p>
        </c:txPr>
        <c:crossAx val="2074301927"/>
        <c:crosses val="autoZero"/>
        <c:auto val="1"/>
        <c:lblAlgn val="ctr"/>
        <c:lblOffset val="100"/>
        <c:noMultiLvlLbl val="1"/>
      </c:catAx>
      <c:valAx>
        <c:axId val="2074301927"/>
        <c:scaling>
          <c:orientation val="minMax"/>
          <c:max val="20"/>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sz="800" b="0" i="1">
                    <a:solidFill>
                      <a:srgbClr val="000000"/>
                    </a:solidFill>
                    <a:latin typeface="serif"/>
                  </a:defRPr>
                </a:pPr>
                <a:r>
                  <a:rPr lang="id-ID" sz="800" b="0" i="1">
                    <a:solidFill>
                      <a:srgbClr val="000000"/>
                    </a:solidFill>
                    <a:latin typeface="serif"/>
                  </a:rPr>
                  <a:t>Total Respondents</a:t>
                </a:r>
              </a:p>
            </c:rich>
          </c:tx>
          <c:overlay val="0"/>
        </c:title>
        <c:numFmt formatCode="General" sourceLinked="1"/>
        <c:majorTickMark val="none"/>
        <c:minorTickMark val="none"/>
        <c:tickLblPos val="nextTo"/>
        <c:spPr>
          <a:ln/>
        </c:spPr>
        <c:txPr>
          <a:bodyPr/>
          <a:lstStyle/>
          <a:p>
            <a:pPr lvl="0">
              <a:defRPr sz="1000" b="0">
                <a:solidFill>
                  <a:srgbClr val="000000"/>
                </a:solidFill>
                <a:latin typeface="serif"/>
              </a:defRPr>
            </a:pPr>
            <a:endParaRPr lang="id-ID"/>
          </a:p>
        </c:txPr>
        <c:crossAx val="1992747363"/>
        <c:crosses val="max"/>
        <c:crossBetween val="between"/>
      </c:valAx>
    </c:plotArea>
    <c:legend>
      <c:legendPos val="r"/>
      <c:overlay val="0"/>
      <c:txPr>
        <a:bodyPr/>
        <a:lstStyle/>
        <a:p>
          <a:pPr lvl="0">
            <a:defRPr b="0">
              <a:solidFill>
                <a:srgbClr val="1A1A1A"/>
              </a:solidFill>
              <a:latin typeface="serif"/>
            </a:defRPr>
          </a:pPr>
          <a:endParaRPr lang="id-ID"/>
        </a:p>
      </c:txPr>
    </c:legend>
    <c:plotVisOnly val="1"/>
    <c:dispBlanksAs val="zero"/>
    <c:showDLblsOverMax val="1"/>
  </c:chart>
  <c:spPr>
    <a:solidFill>
      <a:srgbClr val="FFFFFF">
        <a:alpha val="0"/>
      </a:srgbClr>
    </a:solidFill>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200" b="1" i="1">
                <a:solidFill>
                  <a:srgbClr val="000000"/>
                </a:solidFill>
                <a:latin typeface="serif"/>
              </a:defRPr>
            </a:pPr>
            <a:r>
              <a:rPr sz="1200" b="1" i="1">
                <a:solidFill>
                  <a:srgbClr val="000000"/>
                </a:solidFill>
                <a:latin typeface="serif"/>
              </a:rPr>
              <a:t>Chat Page Satisfaction</a:t>
            </a:r>
          </a:p>
        </c:rich>
      </c:tx>
      <c:overlay val="0"/>
    </c:title>
    <c:autoTitleDeleted val="0"/>
    <c:view3D>
      <c:rotX val="15"/>
      <c:rotY val="20"/>
      <c:depthPercent val="100"/>
      <c:rAngAx val="1"/>
    </c:view3D>
    <c:floor>
      <c:thickness val="0"/>
    </c:floor>
    <c:sideWall>
      <c:thickness val="0"/>
    </c:sideWall>
    <c:backWall>
      <c:thickness val="0"/>
    </c:backWall>
    <c:plotArea>
      <c:layout/>
      <c:bar3DChart>
        <c:barDir val="bar"/>
        <c:grouping val="stacked"/>
        <c:varyColors val="1"/>
        <c:ser>
          <c:idx val="0"/>
          <c:order val="0"/>
          <c:spPr>
            <a:solidFill>
              <a:srgbClr val="3D85C6"/>
            </a:solidFill>
            <a:ln cmpd="sng">
              <a:solidFill>
                <a:srgbClr val="000000"/>
              </a:solidFill>
            </a:ln>
          </c:spPr>
          <c:invertIfNegative val="1"/>
          <c:cat>
            <c:strRef>
              <c:f>Satisfaction!$B$26:$B$30</c:f>
              <c:strCache>
                <c:ptCount val="5"/>
                <c:pt idx="0">
                  <c:v>Sangat Tidak Puas</c:v>
                </c:pt>
                <c:pt idx="1">
                  <c:v>Tidak Puas</c:v>
                </c:pt>
                <c:pt idx="2">
                  <c:v>Netral</c:v>
                </c:pt>
                <c:pt idx="3">
                  <c:v>Puas</c:v>
                </c:pt>
                <c:pt idx="4">
                  <c:v>Sangat Puas</c:v>
                </c:pt>
              </c:strCache>
            </c:strRef>
          </c:cat>
          <c:val>
            <c:numRef>
              <c:f>Satisfaction!$H$26:$H$30</c:f>
              <c:numCache>
                <c:formatCode>General</c:formatCode>
                <c:ptCount val="5"/>
                <c:pt idx="0">
                  <c:v>0</c:v>
                </c:pt>
                <c:pt idx="1">
                  <c:v>0</c:v>
                </c:pt>
                <c:pt idx="2">
                  <c:v>3</c:v>
                </c:pt>
                <c:pt idx="3">
                  <c:v>10</c:v>
                </c:pt>
                <c:pt idx="4">
                  <c:v>7</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0857-4CD1-B5E2-AFC7D8294DCA}"/>
            </c:ext>
          </c:extLst>
        </c:ser>
        <c:dLbls>
          <c:showLegendKey val="0"/>
          <c:showVal val="0"/>
          <c:showCatName val="0"/>
          <c:showSerName val="0"/>
          <c:showPercent val="0"/>
          <c:showBubbleSize val="0"/>
        </c:dLbls>
        <c:gapWidth val="150"/>
        <c:shape val="box"/>
        <c:axId val="43598202"/>
        <c:axId val="1447757274"/>
        <c:axId val="0"/>
      </c:bar3DChart>
      <c:catAx>
        <c:axId val="43598202"/>
        <c:scaling>
          <c:orientation val="maxMin"/>
        </c:scaling>
        <c:delete val="0"/>
        <c:axPos val="l"/>
        <c:title>
          <c:tx>
            <c:rich>
              <a:bodyPr/>
              <a:lstStyle/>
              <a:p>
                <a:pPr lvl="0">
                  <a:defRPr b="0">
                    <a:solidFill>
                      <a:srgbClr val="000000"/>
                    </a:solidFill>
                    <a:latin typeface="serif"/>
                  </a:defRPr>
                </a:pPr>
                <a:endParaRPr/>
              </a:p>
            </c:rich>
          </c:tx>
          <c:overlay val="0"/>
        </c:title>
        <c:numFmt formatCode="General" sourceLinked="1"/>
        <c:majorTickMark val="none"/>
        <c:minorTickMark val="none"/>
        <c:tickLblPos val="nextTo"/>
        <c:txPr>
          <a:bodyPr/>
          <a:lstStyle/>
          <a:p>
            <a:pPr lvl="0">
              <a:defRPr sz="1000" b="0">
                <a:solidFill>
                  <a:srgbClr val="000000"/>
                </a:solidFill>
                <a:latin typeface="serif"/>
              </a:defRPr>
            </a:pPr>
            <a:endParaRPr lang="id-ID"/>
          </a:p>
        </c:txPr>
        <c:crossAx val="1447757274"/>
        <c:crosses val="autoZero"/>
        <c:auto val="1"/>
        <c:lblAlgn val="ctr"/>
        <c:lblOffset val="100"/>
        <c:noMultiLvlLbl val="1"/>
      </c:catAx>
      <c:valAx>
        <c:axId val="1447757274"/>
        <c:scaling>
          <c:orientation val="minMax"/>
          <c:max val="20"/>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sz="800" b="0" i="1">
                    <a:solidFill>
                      <a:srgbClr val="000000"/>
                    </a:solidFill>
                    <a:latin typeface="serif"/>
                  </a:defRPr>
                </a:pPr>
                <a:r>
                  <a:rPr sz="800" b="0" i="1">
                    <a:solidFill>
                      <a:srgbClr val="000000"/>
                    </a:solidFill>
                    <a:latin typeface="serif"/>
                  </a:rPr>
                  <a:t>Total Respondents</a:t>
                </a:r>
              </a:p>
            </c:rich>
          </c:tx>
          <c:overlay val="0"/>
        </c:title>
        <c:numFmt formatCode="General" sourceLinked="1"/>
        <c:majorTickMark val="none"/>
        <c:minorTickMark val="none"/>
        <c:tickLblPos val="nextTo"/>
        <c:spPr>
          <a:ln/>
        </c:spPr>
        <c:txPr>
          <a:bodyPr/>
          <a:lstStyle/>
          <a:p>
            <a:pPr lvl="0">
              <a:defRPr sz="1000" b="0">
                <a:solidFill>
                  <a:srgbClr val="000000"/>
                </a:solidFill>
                <a:latin typeface="serif"/>
              </a:defRPr>
            </a:pPr>
            <a:endParaRPr lang="id-ID"/>
          </a:p>
        </c:txPr>
        <c:crossAx val="43598202"/>
        <c:crosses val="max"/>
        <c:crossBetween val="between"/>
      </c:valAx>
    </c:plotArea>
    <c:legend>
      <c:legendPos val="r"/>
      <c:overlay val="0"/>
      <c:txPr>
        <a:bodyPr/>
        <a:lstStyle/>
        <a:p>
          <a:pPr lvl="0">
            <a:defRPr b="0">
              <a:solidFill>
                <a:srgbClr val="1A1A1A"/>
              </a:solidFill>
              <a:latin typeface="serif"/>
            </a:defRPr>
          </a:pPr>
          <a:endParaRPr lang="id-ID"/>
        </a:p>
      </c:txPr>
    </c:legend>
    <c:plotVisOnly val="1"/>
    <c:dispBlanksAs val="zero"/>
    <c:showDLblsOverMax val="1"/>
  </c:chart>
  <c:spPr>
    <a:solidFill>
      <a:srgbClr val="FFFFFF">
        <a:alpha val="0"/>
      </a:srgbClr>
    </a:solidFill>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200" b="1" i="1">
                <a:solidFill>
                  <a:srgbClr val="000000"/>
                </a:solidFill>
                <a:latin typeface="serif"/>
              </a:defRPr>
            </a:pPr>
            <a:r>
              <a:rPr sz="1200" b="1" i="1">
                <a:solidFill>
                  <a:srgbClr val="000000"/>
                </a:solidFill>
                <a:latin typeface="serif"/>
              </a:rPr>
              <a:t>Statement Letter Satisfaction</a:t>
            </a:r>
          </a:p>
        </c:rich>
      </c:tx>
      <c:overlay val="0"/>
    </c:title>
    <c:autoTitleDeleted val="0"/>
    <c:view3D>
      <c:rotX val="15"/>
      <c:rotY val="20"/>
      <c:depthPercent val="100"/>
      <c:rAngAx val="1"/>
    </c:view3D>
    <c:floor>
      <c:thickness val="0"/>
    </c:floor>
    <c:sideWall>
      <c:thickness val="0"/>
    </c:sideWall>
    <c:backWall>
      <c:thickness val="0"/>
    </c:backWall>
    <c:plotArea>
      <c:layout/>
      <c:bar3DChart>
        <c:barDir val="bar"/>
        <c:grouping val="stacked"/>
        <c:varyColors val="1"/>
        <c:ser>
          <c:idx val="0"/>
          <c:order val="0"/>
          <c:spPr>
            <a:solidFill>
              <a:srgbClr val="3D85C6"/>
            </a:solidFill>
            <a:ln cmpd="sng">
              <a:solidFill>
                <a:srgbClr val="000000"/>
              </a:solidFill>
            </a:ln>
          </c:spPr>
          <c:invertIfNegative val="1"/>
          <c:cat>
            <c:strRef>
              <c:f>Satisfaction!$B$26:$B$30</c:f>
              <c:strCache>
                <c:ptCount val="5"/>
                <c:pt idx="0">
                  <c:v>Sangat Tidak Puas</c:v>
                </c:pt>
                <c:pt idx="1">
                  <c:v>Tidak Puas</c:v>
                </c:pt>
                <c:pt idx="2">
                  <c:v>Netral</c:v>
                </c:pt>
                <c:pt idx="3">
                  <c:v>Puas</c:v>
                </c:pt>
                <c:pt idx="4">
                  <c:v>Sangat Puas</c:v>
                </c:pt>
              </c:strCache>
            </c:strRef>
          </c:cat>
          <c:val>
            <c:numRef>
              <c:f>Satisfaction!$I$26:$I$30</c:f>
              <c:numCache>
                <c:formatCode>General</c:formatCode>
                <c:ptCount val="5"/>
                <c:pt idx="0">
                  <c:v>0</c:v>
                </c:pt>
                <c:pt idx="1">
                  <c:v>0</c:v>
                </c:pt>
                <c:pt idx="2">
                  <c:v>0</c:v>
                </c:pt>
                <c:pt idx="3">
                  <c:v>5</c:v>
                </c:pt>
                <c:pt idx="4">
                  <c:v>15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716B-4587-823A-66C3C2C1C734}"/>
            </c:ext>
          </c:extLst>
        </c:ser>
        <c:dLbls>
          <c:showLegendKey val="0"/>
          <c:showVal val="0"/>
          <c:showCatName val="0"/>
          <c:showSerName val="0"/>
          <c:showPercent val="0"/>
          <c:showBubbleSize val="0"/>
        </c:dLbls>
        <c:gapWidth val="150"/>
        <c:shape val="box"/>
        <c:axId val="267759145"/>
        <c:axId val="1908243357"/>
        <c:axId val="0"/>
      </c:bar3DChart>
      <c:catAx>
        <c:axId val="267759145"/>
        <c:scaling>
          <c:orientation val="maxMin"/>
        </c:scaling>
        <c:delete val="0"/>
        <c:axPos val="l"/>
        <c:title>
          <c:tx>
            <c:rich>
              <a:bodyPr/>
              <a:lstStyle/>
              <a:p>
                <a:pPr lvl="0">
                  <a:defRPr b="0">
                    <a:solidFill>
                      <a:srgbClr val="000000"/>
                    </a:solidFill>
                    <a:latin typeface="serif"/>
                  </a:defRPr>
                </a:pPr>
                <a:endParaRPr/>
              </a:p>
            </c:rich>
          </c:tx>
          <c:overlay val="0"/>
        </c:title>
        <c:numFmt formatCode="General" sourceLinked="1"/>
        <c:majorTickMark val="none"/>
        <c:minorTickMark val="none"/>
        <c:tickLblPos val="nextTo"/>
        <c:txPr>
          <a:bodyPr/>
          <a:lstStyle/>
          <a:p>
            <a:pPr lvl="0">
              <a:defRPr sz="1000" b="0">
                <a:solidFill>
                  <a:srgbClr val="000000"/>
                </a:solidFill>
                <a:latin typeface="serif"/>
              </a:defRPr>
            </a:pPr>
            <a:endParaRPr lang="id-ID"/>
          </a:p>
        </c:txPr>
        <c:crossAx val="1908243357"/>
        <c:crosses val="autoZero"/>
        <c:auto val="1"/>
        <c:lblAlgn val="ctr"/>
        <c:lblOffset val="100"/>
        <c:noMultiLvlLbl val="1"/>
      </c:catAx>
      <c:valAx>
        <c:axId val="1908243357"/>
        <c:scaling>
          <c:orientation val="minMax"/>
          <c:max val="20"/>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sz="800" b="0" i="1">
                    <a:solidFill>
                      <a:srgbClr val="000000"/>
                    </a:solidFill>
                    <a:latin typeface="serif"/>
                  </a:defRPr>
                </a:pPr>
                <a:r>
                  <a:rPr sz="800" b="0" i="1">
                    <a:solidFill>
                      <a:srgbClr val="000000"/>
                    </a:solidFill>
                    <a:latin typeface="serif"/>
                  </a:rPr>
                  <a:t>Total Respondents</a:t>
                </a:r>
              </a:p>
            </c:rich>
          </c:tx>
          <c:overlay val="0"/>
        </c:title>
        <c:numFmt formatCode="General" sourceLinked="1"/>
        <c:majorTickMark val="none"/>
        <c:minorTickMark val="none"/>
        <c:tickLblPos val="nextTo"/>
        <c:spPr>
          <a:ln/>
        </c:spPr>
        <c:txPr>
          <a:bodyPr/>
          <a:lstStyle/>
          <a:p>
            <a:pPr lvl="0">
              <a:defRPr sz="1000" b="0">
                <a:solidFill>
                  <a:srgbClr val="000000"/>
                </a:solidFill>
                <a:latin typeface="serif"/>
              </a:defRPr>
            </a:pPr>
            <a:endParaRPr lang="id-ID"/>
          </a:p>
        </c:txPr>
        <c:crossAx val="267759145"/>
        <c:crosses val="max"/>
        <c:crossBetween val="between"/>
      </c:valAx>
    </c:plotArea>
    <c:legend>
      <c:legendPos val="r"/>
      <c:overlay val="0"/>
      <c:txPr>
        <a:bodyPr/>
        <a:lstStyle/>
        <a:p>
          <a:pPr lvl="0">
            <a:defRPr b="0">
              <a:solidFill>
                <a:srgbClr val="1A1A1A"/>
              </a:solidFill>
              <a:latin typeface="serif"/>
            </a:defRPr>
          </a:pPr>
          <a:endParaRPr lang="id-ID"/>
        </a:p>
      </c:txPr>
    </c:legend>
    <c:plotVisOnly val="1"/>
    <c:dispBlanksAs val="zero"/>
    <c:showDLblsOverMax val="1"/>
  </c:chart>
  <c:spPr>
    <a:solidFill>
      <a:srgbClr val="FFFFFF">
        <a:alpha val="0"/>
      </a:srgbClr>
    </a:solidFill>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200" b="1" i="1">
                <a:solidFill>
                  <a:srgbClr val="000000"/>
                </a:solidFill>
                <a:latin typeface="serif"/>
              </a:defRPr>
            </a:pPr>
            <a:r>
              <a:rPr sz="1200" b="1" i="1">
                <a:solidFill>
                  <a:srgbClr val="000000"/>
                </a:solidFill>
                <a:latin typeface="serif"/>
              </a:rPr>
              <a:t>Adoption Success Status Satisfaction</a:t>
            </a:r>
          </a:p>
        </c:rich>
      </c:tx>
      <c:overlay val="0"/>
    </c:title>
    <c:autoTitleDeleted val="0"/>
    <c:view3D>
      <c:rotX val="15"/>
      <c:rotY val="20"/>
      <c:depthPercent val="100"/>
      <c:rAngAx val="1"/>
    </c:view3D>
    <c:floor>
      <c:thickness val="0"/>
    </c:floor>
    <c:sideWall>
      <c:thickness val="0"/>
    </c:sideWall>
    <c:backWall>
      <c:thickness val="0"/>
    </c:backWall>
    <c:plotArea>
      <c:layout/>
      <c:bar3DChart>
        <c:barDir val="bar"/>
        <c:grouping val="stacked"/>
        <c:varyColors val="1"/>
        <c:ser>
          <c:idx val="0"/>
          <c:order val="0"/>
          <c:spPr>
            <a:solidFill>
              <a:srgbClr val="3D85C6"/>
            </a:solidFill>
            <a:ln cmpd="sng">
              <a:solidFill>
                <a:srgbClr val="000000"/>
              </a:solidFill>
            </a:ln>
          </c:spPr>
          <c:invertIfNegative val="1"/>
          <c:cat>
            <c:strRef>
              <c:f>Satisfaction!$B$26:$B$30</c:f>
              <c:strCache>
                <c:ptCount val="5"/>
                <c:pt idx="0">
                  <c:v>Sangat Tidak Puas</c:v>
                </c:pt>
                <c:pt idx="1">
                  <c:v>Tidak Puas</c:v>
                </c:pt>
                <c:pt idx="2">
                  <c:v>Netral</c:v>
                </c:pt>
                <c:pt idx="3">
                  <c:v>Puas</c:v>
                </c:pt>
                <c:pt idx="4">
                  <c:v>Sangat Puas</c:v>
                </c:pt>
              </c:strCache>
            </c:strRef>
          </c:cat>
          <c:val>
            <c:numRef>
              <c:f>Satisfaction!$J$26:$J$30</c:f>
              <c:numCache>
                <c:formatCode>General</c:formatCode>
                <c:ptCount val="5"/>
                <c:pt idx="0">
                  <c:v>0</c:v>
                </c:pt>
                <c:pt idx="1">
                  <c:v>0</c:v>
                </c:pt>
                <c:pt idx="2">
                  <c:v>0</c:v>
                </c:pt>
                <c:pt idx="3">
                  <c:v>6</c:v>
                </c:pt>
                <c:pt idx="4">
                  <c:v>14</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A5BA-4800-92A1-9E9A49A41563}"/>
            </c:ext>
          </c:extLst>
        </c:ser>
        <c:dLbls>
          <c:showLegendKey val="0"/>
          <c:showVal val="0"/>
          <c:showCatName val="0"/>
          <c:showSerName val="0"/>
          <c:showPercent val="0"/>
          <c:showBubbleSize val="0"/>
        </c:dLbls>
        <c:gapWidth val="150"/>
        <c:shape val="box"/>
        <c:axId val="966667431"/>
        <c:axId val="1758016822"/>
        <c:axId val="0"/>
      </c:bar3DChart>
      <c:catAx>
        <c:axId val="966667431"/>
        <c:scaling>
          <c:orientation val="maxMin"/>
        </c:scaling>
        <c:delete val="0"/>
        <c:axPos val="l"/>
        <c:title>
          <c:tx>
            <c:rich>
              <a:bodyPr/>
              <a:lstStyle/>
              <a:p>
                <a:pPr lvl="0">
                  <a:defRPr b="0">
                    <a:solidFill>
                      <a:srgbClr val="000000"/>
                    </a:solidFill>
                    <a:latin typeface="serif"/>
                  </a:defRPr>
                </a:pPr>
                <a:endParaRPr/>
              </a:p>
            </c:rich>
          </c:tx>
          <c:overlay val="0"/>
        </c:title>
        <c:numFmt formatCode="General" sourceLinked="1"/>
        <c:majorTickMark val="none"/>
        <c:minorTickMark val="none"/>
        <c:tickLblPos val="nextTo"/>
        <c:txPr>
          <a:bodyPr/>
          <a:lstStyle/>
          <a:p>
            <a:pPr lvl="0">
              <a:defRPr sz="1000" b="0">
                <a:solidFill>
                  <a:srgbClr val="000000"/>
                </a:solidFill>
                <a:latin typeface="serif"/>
              </a:defRPr>
            </a:pPr>
            <a:endParaRPr lang="id-ID"/>
          </a:p>
        </c:txPr>
        <c:crossAx val="1758016822"/>
        <c:crosses val="autoZero"/>
        <c:auto val="1"/>
        <c:lblAlgn val="ctr"/>
        <c:lblOffset val="100"/>
        <c:noMultiLvlLbl val="1"/>
      </c:catAx>
      <c:valAx>
        <c:axId val="1758016822"/>
        <c:scaling>
          <c:orientation val="minMax"/>
          <c:max val="20"/>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sz="800" b="0" i="1">
                    <a:solidFill>
                      <a:srgbClr val="000000"/>
                    </a:solidFill>
                    <a:latin typeface="serif"/>
                  </a:defRPr>
                </a:pPr>
                <a:r>
                  <a:rPr sz="800" b="0" i="1">
                    <a:solidFill>
                      <a:srgbClr val="000000"/>
                    </a:solidFill>
                    <a:latin typeface="serif"/>
                  </a:rPr>
                  <a:t>Total Respondents</a:t>
                </a:r>
              </a:p>
            </c:rich>
          </c:tx>
          <c:overlay val="0"/>
        </c:title>
        <c:numFmt formatCode="General" sourceLinked="1"/>
        <c:majorTickMark val="none"/>
        <c:minorTickMark val="none"/>
        <c:tickLblPos val="nextTo"/>
        <c:spPr>
          <a:ln/>
        </c:spPr>
        <c:txPr>
          <a:bodyPr/>
          <a:lstStyle/>
          <a:p>
            <a:pPr lvl="0">
              <a:defRPr sz="1000" b="0">
                <a:solidFill>
                  <a:srgbClr val="000000"/>
                </a:solidFill>
                <a:latin typeface="serif"/>
              </a:defRPr>
            </a:pPr>
            <a:endParaRPr lang="id-ID"/>
          </a:p>
        </c:txPr>
        <c:crossAx val="966667431"/>
        <c:crosses val="max"/>
        <c:crossBetween val="between"/>
      </c:valAx>
    </c:plotArea>
    <c:legend>
      <c:legendPos val="r"/>
      <c:overlay val="0"/>
      <c:txPr>
        <a:bodyPr/>
        <a:lstStyle/>
        <a:p>
          <a:pPr lvl="0">
            <a:defRPr b="0">
              <a:solidFill>
                <a:srgbClr val="1A1A1A"/>
              </a:solidFill>
              <a:latin typeface="serif"/>
            </a:defRPr>
          </a:pPr>
          <a:endParaRPr lang="id-ID"/>
        </a:p>
      </c:txPr>
    </c:legend>
    <c:plotVisOnly val="1"/>
    <c:dispBlanksAs val="zero"/>
    <c:showDLblsOverMax val="1"/>
  </c:chart>
  <c:spPr>
    <a:solidFill>
      <a:srgbClr val="FFFFFF">
        <a:alpha val="0"/>
      </a:srgbClr>
    </a:solidFill>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200" b="1" i="1">
                <a:solidFill>
                  <a:srgbClr val="000000"/>
                </a:solidFill>
                <a:latin typeface="serif"/>
              </a:defRPr>
            </a:pPr>
            <a:r>
              <a:rPr sz="1200" b="1" i="1">
                <a:solidFill>
                  <a:srgbClr val="000000"/>
                </a:solidFill>
                <a:latin typeface="serif"/>
              </a:rPr>
              <a:t>Adoption Features Satisfaction</a:t>
            </a:r>
          </a:p>
        </c:rich>
      </c:tx>
      <c:overlay val="0"/>
    </c:title>
    <c:autoTitleDeleted val="0"/>
    <c:view3D>
      <c:rotX val="15"/>
      <c:rotY val="20"/>
      <c:depthPercent val="100"/>
      <c:rAngAx val="1"/>
    </c:view3D>
    <c:floor>
      <c:thickness val="0"/>
    </c:floor>
    <c:sideWall>
      <c:thickness val="0"/>
    </c:sideWall>
    <c:backWall>
      <c:thickness val="0"/>
    </c:backWall>
    <c:plotArea>
      <c:layout/>
      <c:bar3DChart>
        <c:barDir val="bar"/>
        <c:grouping val="stacked"/>
        <c:varyColors val="1"/>
        <c:ser>
          <c:idx val="0"/>
          <c:order val="0"/>
          <c:spPr>
            <a:solidFill>
              <a:srgbClr val="3D85C6"/>
            </a:solidFill>
            <a:ln cmpd="sng">
              <a:solidFill>
                <a:srgbClr val="000000"/>
              </a:solidFill>
            </a:ln>
          </c:spPr>
          <c:invertIfNegative val="1"/>
          <c:cat>
            <c:strRef>
              <c:f>Satisfaction!$B$26:$B$30</c:f>
              <c:strCache>
                <c:ptCount val="5"/>
                <c:pt idx="0">
                  <c:v>Sangat Tidak Puas</c:v>
                </c:pt>
                <c:pt idx="1">
                  <c:v>Tidak Puas</c:v>
                </c:pt>
                <c:pt idx="2">
                  <c:v>Netral</c:v>
                </c:pt>
                <c:pt idx="3">
                  <c:v>Puas</c:v>
                </c:pt>
                <c:pt idx="4">
                  <c:v>Sangat Puas</c:v>
                </c:pt>
              </c:strCache>
            </c:strRef>
          </c:cat>
          <c:val>
            <c:numRef>
              <c:f>Satisfaction!$K$26:$K$30</c:f>
              <c:numCache>
                <c:formatCode>General</c:formatCode>
                <c:ptCount val="5"/>
                <c:pt idx="0">
                  <c:v>0</c:v>
                </c:pt>
                <c:pt idx="1">
                  <c:v>0</c:v>
                </c:pt>
                <c:pt idx="2">
                  <c:v>1</c:v>
                </c:pt>
                <c:pt idx="3">
                  <c:v>8</c:v>
                </c:pt>
                <c:pt idx="4">
                  <c:v>11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9491-41EA-B1BB-03B80D17FEFA}"/>
            </c:ext>
          </c:extLst>
        </c:ser>
        <c:dLbls>
          <c:showLegendKey val="0"/>
          <c:showVal val="0"/>
          <c:showCatName val="0"/>
          <c:showSerName val="0"/>
          <c:showPercent val="0"/>
          <c:showBubbleSize val="0"/>
        </c:dLbls>
        <c:gapWidth val="150"/>
        <c:shape val="box"/>
        <c:axId val="2141206138"/>
        <c:axId val="1410927769"/>
        <c:axId val="0"/>
      </c:bar3DChart>
      <c:catAx>
        <c:axId val="2141206138"/>
        <c:scaling>
          <c:orientation val="maxMin"/>
        </c:scaling>
        <c:delete val="0"/>
        <c:axPos val="l"/>
        <c:title>
          <c:tx>
            <c:rich>
              <a:bodyPr/>
              <a:lstStyle/>
              <a:p>
                <a:pPr lvl="0">
                  <a:defRPr b="0">
                    <a:solidFill>
                      <a:srgbClr val="000000"/>
                    </a:solidFill>
                    <a:latin typeface="serif"/>
                  </a:defRPr>
                </a:pPr>
                <a:endParaRPr/>
              </a:p>
            </c:rich>
          </c:tx>
          <c:overlay val="0"/>
        </c:title>
        <c:numFmt formatCode="General" sourceLinked="1"/>
        <c:majorTickMark val="none"/>
        <c:minorTickMark val="none"/>
        <c:tickLblPos val="nextTo"/>
        <c:txPr>
          <a:bodyPr/>
          <a:lstStyle/>
          <a:p>
            <a:pPr lvl="0">
              <a:defRPr sz="1000" b="0">
                <a:solidFill>
                  <a:srgbClr val="000000"/>
                </a:solidFill>
                <a:latin typeface="serif"/>
              </a:defRPr>
            </a:pPr>
            <a:endParaRPr lang="id-ID"/>
          </a:p>
        </c:txPr>
        <c:crossAx val="1410927769"/>
        <c:crosses val="autoZero"/>
        <c:auto val="1"/>
        <c:lblAlgn val="ctr"/>
        <c:lblOffset val="100"/>
        <c:noMultiLvlLbl val="1"/>
      </c:catAx>
      <c:valAx>
        <c:axId val="1410927769"/>
        <c:scaling>
          <c:orientation val="minMax"/>
          <c:max val="20"/>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sz="800" b="0" i="1">
                    <a:solidFill>
                      <a:srgbClr val="000000"/>
                    </a:solidFill>
                    <a:latin typeface="serif"/>
                  </a:defRPr>
                </a:pPr>
                <a:r>
                  <a:rPr sz="800" b="0" i="1">
                    <a:solidFill>
                      <a:srgbClr val="000000"/>
                    </a:solidFill>
                    <a:latin typeface="serif"/>
                  </a:rPr>
                  <a:t>Total Respondents</a:t>
                </a:r>
              </a:p>
            </c:rich>
          </c:tx>
          <c:overlay val="0"/>
        </c:title>
        <c:numFmt formatCode="General" sourceLinked="1"/>
        <c:majorTickMark val="none"/>
        <c:minorTickMark val="none"/>
        <c:tickLblPos val="nextTo"/>
        <c:spPr>
          <a:ln/>
        </c:spPr>
        <c:txPr>
          <a:bodyPr/>
          <a:lstStyle/>
          <a:p>
            <a:pPr lvl="0">
              <a:defRPr sz="1000" b="0">
                <a:solidFill>
                  <a:srgbClr val="000000"/>
                </a:solidFill>
                <a:latin typeface="serif"/>
              </a:defRPr>
            </a:pPr>
            <a:endParaRPr lang="id-ID"/>
          </a:p>
        </c:txPr>
        <c:crossAx val="2141206138"/>
        <c:crosses val="max"/>
        <c:crossBetween val="between"/>
      </c:valAx>
    </c:plotArea>
    <c:legend>
      <c:legendPos val="r"/>
      <c:overlay val="0"/>
      <c:txPr>
        <a:bodyPr/>
        <a:lstStyle/>
        <a:p>
          <a:pPr lvl="0">
            <a:defRPr b="0">
              <a:solidFill>
                <a:srgbClr val="1A1A1A"/>
              </a:solidFill>
              <a:latin typeface="serif"/>
            </a:defRPr>
          </a:pPr>
          <a:endParaRPr lang="id-ID"/>
        </a:p>
      </c:txPr>
    </c:legend>
    <c:plotVisOnly val="1"/>
    <c:dispBlanksAs val="zero"/>
    <c:showDLblsOverMax val="1"/>
  </c:chart>
  <c:spPr>
    <a:solidFill>
      <a:srgbClr val="FFFFFF">
        <a:alpha val="0"/>
      </a:srgbClr>
    </a:solidFill>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bar"/>
        <c:grouping val="stacked"/>
        <c:varyColors val="1"/>
        <c:ser>
          <c:idx val="0"/>
          <c:order val="0"/>
          <c:tx>
            <c:strRef>
              <c:f>'Open-Ended Question'!$B$69</c:f>
              <c:strCache>
                <c:ptCount val="1"/>
                <c:pt idx="0">
                  <c:v>Total</c:v>
                </c:pt>
              </c:strCache>
            </c:strRef>
          </c:tx>
          <c:spPr>
            <a:solidFill>
              <a:schemeClr val="accent1"/>
            </a:solidFill>
            <a:ln cmpd="sng">
              <a:solidFill>
                <a:srgbClr val="000000"/>
              </a:solidFill>
            </a:ln>
          </c:spPr>
          <c:invertIfNegative val="1"/>
          <c:cat>
            <c:strRef>
              <c:f>'Open-Ended Question'!$C$70:$C$72</c:f>
              <c:strCache>
                <c:ptCount val="3"/>
                <c:pt idx="0">
                  <c:v>Easy to use.</c:v>
                </c:pt>
                <c:pt idx="1">
                  <c:v>The flow is clear.</c:v>
                </c:pt>
                <c:pt idx="2">
                  <c:v>Trustworthy.</c:v>
                </c:pt>
              </c:strCache>
            </c:strRef>
          </c:cat>
          <c:val>
            <c:numRef>
              <c:f>'Open-Ended Question'!$B$70:$B$72</c:f>
              <c:numCache>
                <c:formatCode>General</c:formatCode>
                <c:ptCount val="3"/>
                <c:pt idx="0">
                  <c:v>7</c:v>
                </c:pt>
                <c:pt idx="1">
                  <c:v>4</c:v>
                </c:pt>
                <c:pt idx="2">
                  <c:v>6</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CEC-4591-BAA4-3DE8BE94E7FA}"/>
            </c:ext>
          </c:extLst>
        </c:ser>
        <c:dLbls>
          <c:showLegendKey val="0"/>
          <c:showVal val="0"/>
          <c:showCatName val="0"/>
          <c:showSerName val="0"/>
          <c:showPercent val="0"/>
          <c:showBubbleSize val="0"/>
        </c:dLbls>
        <c:gapWidth val="150"/>
        <c:overlap val="100"/>
        <c:axId val="1818118223"/>
        <c:axId val="195360539"/>
      </c:barChart>
      <c:catAx>
        <c:axId val="1818118223"/>
        <c:scaling>
          <c:orientation val="maxMin"/>
        </c:scaling>
        <c:delete val="0"/>
        <c:axPos val="l"/>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1200" b="0" i="0">
                <a:solidFill>
                  <a:srgbClr val="000000"/>
                </a:solidFill>
                <a:latin typeface="Georgia"/>
              </a:defRPr>
            </a:pPr>
            <a:endParaRPr lang="id-ID"/>
          </a:p>
        </c:txPr>
        <c:crossAx val="195360539"/>
        <c:crosses val="autoZero"/>
        <c:auto val="1"/>
        <c:lblAlgn val="ctr"/>
        <c:lblOffset val="100"/>
        <c:noMultiLvlLbl val="1"/>
      </c:catAx>
      <c:valAx>
        <c:axId val="195360539"/>
        <c:scaling>
          <c:orientation val="minMax"/>
          <c:max val="7"/>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sz="1200" b="0" i="0">
                <a:solidFill>
                  <a:srgbClr val="000000"/>
                </a:solidFill>
                <a:latin typeface="Georgia"/>
              </a:defRPr>
            </a:pPr>
            <a:endParaRPr lang="id-ID"/>
          </a:p>
        </c:txPr>
        <c:crossAx val="1818118223"/>
        <c:crosses val="max"/>
        <c:crossBetween val="between"/>
      </c:valAx>
    </c:plotArea>
    <c:legend>
      <c:legendPos val="r"/>
      <c:overlay val="0"/>
      <c:txPr>
        <a:bodyPr/>
        <a:lstStyle/>
        <a:p>
          <a:pPr lvl="0">
            <a:defRPr b="0" i="0">
              <a:solidFill>
                <a:srgbClr val="1A1A1A"/>
              </a:solidFill>
              <a:latin typeface="Georgia"/>
            </a:defRPr>
          </a:pPr>
          <a:endParaRPr lang="id-ID"/>
        </a:p>
      </c:txPr>
    </c:legend>
    <c:plotVisOnly val="1"/>
    <c:dispBlanksAs val="zero"/>
    <c:showDLblsOverMax val="1"/>
  </c:chart>
  <c:spPr>
    <a:solidFill>
      <a:srgbClr val="FFFFFF">
        <a:alpha val="0"/>
      </a:srgbClr>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image" Target="../media/image2.png"/><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chart" Target="../charts/chart4.xml"/><Relationship Id="rId10" Type="http://schemas.openxmlformats.org/officeDocument/2006/relationships/image" Target="../media/image3.png"/><Relationship Id="rId4" Type="http://schemas.openxmlformats.org/officeDocument/2006/relationships/chart" Target="../charts/chart3.xml"/><Relationship Id="rId9" Type="http://schemas.openxmlformats.org/officeDocument/2006/relationships/chart" Target="../charts/chart8.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oneCellAnchor>
    <xdr:from>
      <xdr:col>1</xdr:col>
      <xdr:colOff>38100</xdr:colOff>
      <xdr:row>25</xdr:row>
      <xdr:rowOff>104775</xdr:rowOff>
    </xdr:from>
    <xdr:ext cx="4600575" cy="1724025"/>
    <xdr:pic>
      <xdr:nvPicPr>
        <xdr:cNvPr id="2" name="image1.jpg" title="Image">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295275</xdr:colOff>
      <xdr:row>62</xdr:row>
      <xdr:rowOff>171450</xdr:rowOff>
    </xdr:from>
    <xdr:ext cx="7077075" cy="4105275"/>
    <xdr:graphicFrame macro="">
      <xdr:nvGraphicFramePr>
        <xdr:cNvPr id="1855756933" name="Chart 1" title="Chart">
          <a:extLst>
            <a:ext uri="{FF2B5EF4-FFF2-40B4-BE49-F238E27FC236}">
              <a16:creationId xmlns:a16="http://schemas.microsoft.com/office/drawing/2014/main" id="{00000000-0008-0000-0900-0000859A9C6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2</xdr:col>
      <xdr:colOff>171450</xdr:colOff>
      <xdr:row>32</xdr:row>
      <xdr:rowOff>66675</xdr:rowOff>
    </xdr:from>
    <xdr:ext cx="3886200" cy="2400300"/>
    <xdr:pic>
      <xdr:nvPicPr>
        <xdr:cNvPr id="202482902" name="Chart2" title="Diagram">
          <a:extLst>
            <a:ext uri="{FF2B5EF4-FFF2-40B4-BE49-F238E27FC236}">
              <a16:creationId xmlns:a16="http://schemas.microsoft.com/office/drawing/2014/main" id="{00000000-0008-0000-0900-0000D6A4110C}"/>
            </a:ext>
            <a:ext uri="GoogleSheetsCustomDataVersion1">
              <go:sheetsCustomData xmlns:go="http://customooxmlschemas.google.com/" xmlns:sle15="http://schemas.microsoft.com/office/drawing/2012/slicer" xmlns:x3Unk="http://schemas.microsoft.com/office/drawing/2010/slicer" xmlns:dgm="http://schemas.openxmlformats.org/drawingml/2006/diagram" xmlns:mc="http://schemas.openxmlformats.org/markup-compatibility/2006" xmlns:cx1="http://schemas.microsoft.com/office/drawing/2015/9/8/chartex" xmlns:cx="http://schemas.microsoft.com/office/drawing/2014/chartex" xmlns:c="http://schemas.openxmlformats.org/drawingml/2006/chart" xmlns:r="http://schemas.openxmlformats.org/officeDocument/2006/relationships" xmlns="" pictureOfChart="1"/>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1657350</xdr:colOff>
      <xdr:row>32</xdr:row>
      <xdr:rowOff>66675</xdr:rowOff>
    </xdr:from>
    <xdr:ext cx="3886200" cy="2400300"/>
    <xdr:graphicFrame macro="">
      <xdr:nvGraphicFramePr>
        <xdr:cNvPr id="952120229" name="Chart 3" title="Diagram">
          <a:extLst>
            <a:ext uri="{FF2B5EF4-FFF2-40B4-BE49-F238E27FC236}">
              <a16:creationId xmlns:a16="http://schemas.microsoft.com/office/drawing/2014/main" id="{00000000-0008-0000-0900-0000A533C0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7</xdr:col>
      <xdr:colOff>781050</xdr:colOff>
      <xdr:row>32</xdr:row>
      <xdr:rowOff>66675</xdr:rowOff>
    </xdr:from>
    <xdr:ext cx="3829050" cy="2400300"/>
    <xdr:graphicFrame macro="">
      <xdr:nvGraphicFramePr>
        <xdr:cNvPr id="309542908" name="Chart 4" title="Diagram">
          <a:extLst>
            <a:ext uri="{FF2B5EF4-FFF2-40B4-BE49-F238E27FC236}">
              <a16:creationId xmlns:a16="http://schemas.microsoft.com/office/drawing/2014/main" id="{00000000-0008-0000-0900-0000FC3F73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10</xdr:col>
      <xdr:colOff>47625</xdr:colOff>
      <xdr:row>32</xdr:row>
      <xdr:rowOff>66675</xdr:rowOff>
    </xdr:from>
    <xdr:ext cx="3829050" cy="2343150"/>
    <xdr:graphicFrame macro="">
      <xdr:nvGraphicFramePr>
        <xdr:cNvPr id="953450753" name="Chart 5" title="Diagram">
          <a:extLst>
            <a:ext uri="{FF2B5EF4-FFF2-40B4-BE49-F238E27FC236}">
              <a16:creationId xmlns:a16="http://schemas.microsoft.com/office/drawing/2014/main" id="{00000000-0008-0000-0900-00000181D4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2</xdr:col>
      <xdr:colOff>171450</xdr:colOff>
      <xdr:row>45</xdr:row>
      <xdr:rowOff>133350</xdr:rowOff>
    </xdr:from>
    <xdr:ext cx="3886200" cy="2400300"/>
    <xdr:graphicFrame macro="">
      <xdr:nvGraphicFramePr>
        <xdr:cNvPr id="1107048461" name="Chart 6" title="Diagram">
          <a:extLst>
            <a:ext uri="{FF2B5EF4-FFF2-40B4-BE49-F238E27FC236}">
              <a16:creationId xmlns:a16="http://schemas.microsoft.com/office/drawing/2014/main" id="{00000000-0008-0000-0900-00000D38FC4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oneCellAnchor>
    <xdr:from>
      <xdr:col>4</xdr:col>
      <xdr:colOff>1657350</xdr:colOff>
      <xdr:row>45</xdr:row>
      <xdr:rowOff>133350</xdr:rowOff>
    </xdr:from>
    <xdr:ext cx="3886200" cy="2400300"/>
    <xdr:graphicFrame macro="">
      <xdr:nvGraphicFramePr>
        <xdr:cNvPr id="1351771779" name="Chart 7" title="Diagram">
          <a:extLst>
            <a:ext uri="{FF2B5EF4-FFF2-40B4-BE49-F238E27FC236}">
              <a16:creationId xmlns:a16="http://schemas.microsoft.com/office/drawing/2014/main" id="{00000000-0008-0000-0900-00008366925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oneCellAnchor>
  <xdr:oneCellAnchor>
    <xdr:from>
      <xdr:col>7</xdr:col>
      <xdr:colOff>781050</xdr:colOff>
      <xdr:row>45</xdr:row>
      <xdr:rowOff>133350</xdr:rowOff>
    </xdr:from>
    <xdr:ext cx="3829050" cy="2400300"/>
    <xdr:graphicFrame macro="">
      <xdr:nvGraphicFramePr>
        <xdr:cNvPr id="1187536405" name="Chart 8" title="Diagram">
          <a:extLst>
            <a:ext uri="{FF2B5EF4-FFF2-40B4-BE49-F238E27FC236}">
              <a16:creationId xmlns:a16="http://schemas.microsoft.com/office/drawing/2014/main" id="{00000000-0008-0000-0900-0000155EC84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oneCellAnchor>
  <xdr:oneCellAnchor>
    <xdr:from>
      <xdr:col>10</xdr:col>
      <xdr:colOff>47625</xdr:colOff>
      <xdr:row>45</xdr:row>
      <xdr:rowOff>133350</xdr:rowOff>
    </xdr:from>
    <xdr:ext cx="3886200" cy="2400300"/>
    <xdr:graphicFrame macro="">
      <xdr:nvGraphicFramePr>
        <xdr:cNvPr id="1415598554" name="Chart 9" title="Diagram">
          <a:extLst>
            <a:ext uri="{FF2B5EF4-FFF2-40B4-BE49-F238E27FC236}">
              <a16:creationId xmlns:a16="http://schemas.microsoft.com/office/drawing/2014/main" id="{00000000-0008-0000-0900-0000DA51605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fLocksWithSheet="0"/>
  </xdr:oneCellAnchor>
  <xdr:oneCellAnchor>
    <xdr:from>
      <xdr:col>12</xdr:col>
      <xdr:colOff>342900</xdr:colOff>
      <xdr:row>3</xdr:row>
      <xdr:rowOff>161925</xdr:rowOff>
    </xdr:from>
    <xdr:ext cx="5172075" cy="723900"/>
    <xdr:pic>
      <xdr:nvPicPr>
        <xdr:cNvPr id="2" name="image2.png" title="Gambar">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409575</xdr:colOff>
      <xdr:row>78</xdr:row>
      <xdr:rowOff>114300</xdr:rowOff>
    </xdr:from>
    <xdr:ext cx="4914900" cy="3038475"/>
    <xdr:graphicFrame macro="">
      <xdr:nvGraphicFramePr>
        <xdr:cNvPr id="1208594638" name="Chart 10" title="Chart">
          <a:extLst>
            <a:ext uri="{FF2B5EF4-FFF2-40B4-BE49-F238E27FC236}">
              <a16:creationId xmlns:a16="http://schemas.microsoft.com/office/drawing/2014/main" id="{00000000-0008-0000-0A00-0000CEB009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3</xdr:col>
      <xdr:colOff>3686175</xdr:colOff>
      <xdr:row>78</xdr:row>
      <xdr:rowOff>114300</xdr:rowOff>
    </xdr:from>
    <xdr:ext cx="4914900" cy="3038475"/>
    <xdr:graphicFrame macro="">
      <xdr:nvGraphicFramePr>
        <xdr:cNvPr id="892284421" name="Chart 11" title="Chart">
          <a:extLst>
            <a:ext uri="{FF2B5EF4-FFF2-40B4-BE49-F238E27FC236}">
              <a16:creationId xmlns:a16="http://schemas.microsoft.com/office/drawing/2014/main" id="{00000000-0008-0000-0A00-0000052E2F3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3</xdr:col>
      <xdr:colOff>1428750</xdr:colOff>
      <xdr:row>33</xdr:row>
      <xdr:rowOff>133350</xdr:rowOff>
    </xdr:from>
    <xdr:ext cx="4791075" cy="3324225"/>
    <xdr:graphicFrame macro="">
      <xdr:nvGraphicFramePr>
        <xdr:cNvPr id="723735319" name="Chart 12" title="Diagram">
          <a:extLst>
            <a:ext uri="{FF2B5EF4-FFF2-40B4-BE49-F238E27FC236}">
              <a16:creationId xmlns:a16="http://schemas.microsoft.com/office/drawing/2014/main" id="{00000000-0008-0000-0A00-00001753232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3</xdr:col>
      <xdr:colOff>3943350</xdr:colOff>
      <xdr:row>51</xdr:row>
      <xdr:rowOff>38100</xdr:rowOff>
    </xdr:from>
    <xdr:ext cx="5753100" cy="3533775"/>
    <xdr:graphicFrame macro="">
      <xdr:nvGraphicFramePr>
        <xdr:cNvPr id="856799776" name="Chart 13" title="Diagram">
          <a:extLst>
            <a:ext uri="{FF2B5EF4-FFF2-40B4-BE49-F238E27FC236}">
              <a16:creationId xmlns:a16="http://schemas.microsoft.com/office/drawing/2014/main" id="{00000000-0008-0000-0A00-000020BA11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AG1000"/>
  <sheetViews>
    <sheetView tabSelected="1" workbookViewId="0"/>
  </sheetViews>
  <sheetFormatPr defaultColWidth="12.6328125" defaultRowHeight="15" customHeight="1" x14ac:dyDescent="0.25"/>
  <cols>
    <col min="1" max="1" width="6.26953125" customWidth="1"/>
    <col min="2" max="2" width="5.6328125" customWidth="1"/>
    <col min="3" max="3" width="12.6328125" customWidth="1"/>
    <col min="4" max="4" width="6.26953125" customWidth="1"/>
    <col min="5" max="5" width="6.453125" customWidth="1"/>
    <col min="6" max="6" width="6.08984375" customWidth="1"/>
    <col min="7" max="7" width="6.453125" customWidth="1"/>
    <col min="8" max="8" width="6.36328125" customWidth="1"/>
    <col min="9" max="9" width="6.6328125" customWidth="1"/>
    <col min="10" max="11" width="6.453125" customWidth="1"/>
    <col min="12" max="12" width="6.36328125" customWidth="1"/>
    <col min="13" max="13" width="6.08984375" customWidth="1"/>
    <col min="14" max="14" width="6.90625" customWidth="1"/>
    <col min="15" max="15" width="5.6328125" customWidth="1"/>
    <col min="17" max="17" width="6.7265625" customWidth="1"/>
    <col min="18" max="18" width="6.36328125" customWidth="1"/>
    <col min="19" max="19" width="6.26953125" customWidth="1"/>
    <col min="20" max="20" width="6.36328125" customWidth="1"/>
    <col min="21" max="23" width="6.453125" customWidth="1"/>
    <col min="24" max="24" width="6.26953125" customWidth="1"/>
    <col min="25" max="25" width="6.90625" customWidth="1"/>
    <col min="26" max="26" width="6.453125" customWidth="1"/>
    <col min="27" max="27" width="10.26953125" customWidth="1"/>
    <col min="28" max="28" width="11" customWidth="1"/>
    <col min="29" max="29" width="11.6328125" customWidth="1"/>
    <col min="30" max="30" width="32" customWidth="1"/>
  </cols>
  <sheetData>
    <row r="1" spans="1:33" ht="15.75" customHeight="1" x14ac:dyDescent="0.3">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ht="15.75" customHeight="1" x14ac:dyDescent="0.3">
      <c r="A2" s="1"/>
      <c r="B2" s="55" t="s">
        <v>0</v>
      </c>
      <c r="C2" s="53" t="s">
        <v>1</v>
      </c>
      <c r="D2" s="59" t="s">
        <v>10</v>
      </c>
      <c r="E2" s="60"/>
      <c r="F2" s="60"/>
      <c r="G2" s="60"/>
      <c r="H2" s="60"/>
      <c r="I2" s="60"/>
      <c r="J2" s="60"/>
      <c r="K2" s="60"/>
      <c r="L2" s="60"/>
      <c r="M2" s="61"/>
      <c r="N2" s="7"/>
      <c r="O2" s="53" t="s">
        <v>0</v>
      </c>
      <c r="P2" s="53" t="s">
        <v>1</v>
      </c>
      <c r="Q2" s="59" t="s">
        <v>11</v>
      </c>
      <c r="R2" s="60"/>
      <c r="S2" s="60"/>
      <c r="T2" s="60"/>
      <c r="U2" s="60"/>
      <c r="V2" s="60"/>
      <c r="W2" s="60"/>
      <c r="X2" s="60"/>
      <c r="Y2" s="60"/>
      <c r="Z2" s="61"/>
      <c r="AA2" s="53" t="s">
        <v>12</v>
      </c>
      <c r="AB2" s="53" t="s">
        <v>13</v>
      </c>
      <c r="AC2" s="55" t="s">
        <v>9</v>
      </c>
      <c r="AD2" s="1"/>
      <c r="AE2" s="1"/>
      <c r="AF2" s="1"/>
      <c r="AG2" s="1"/>
    </row>
    <row r="3" spans="1:33" ht="15.75" customHeight="1" x14ac:dyDescent="0.3">
      <c r="A3" s="1"/>
      <c r="B3" s="56"/>
      <c r="C3" s="54"/>
      <c r="D3" s="8" t="s">
        <v>14</v>
      </c>
      <c r="E3" s="8" t="s">
        <v>15</v>
      </c>
      <c r="F3" s="8" t="s">
        <v>16</v>
      </c>
      <c r="G3" s="8" t="s">
        <v>17</v>
      </c>
      <c r="H3" s="8" t="s">
        <v>18</v>
      </c>
      <c r="I3" s="8" t="s">
        <v>19</v>
      </c>
      <c r="J3" s="8" t="s">
        <v>20</v>
      </c>
      <c r="K3" s="8" t="s">
        <v>21</v>
      </c>
      <c r="L3" s="8" t="s">
        <v>22</v>
      </c>
      <c r="M3" s="8" t="s">
        <v>23</v>
      </c>
      <c r="N3" s="7"/>
      <c r="O3" s="54"/>
      <c r="P3" s="54"/>
      <c r="Q3" s="8" t="s">
        <v>14</v>
      </c>
      <c r="R3" s="8" t="s">
        <v>15</v>
      </c>
      <c r="S3" s="8" t="s">
        <v>16</v>
      </c>
      <c r="T3" s="8" t="s">
        <v>17</v>
      </c>
      <c r="U3" s="8" t="s">
        <v>18</v>
      </c>
      <c r="V3" s="8" t="s">
        <v>19</v>
      </c>
      <c r="W3" s="8" t="s">
        <v>20</v>
      </c>
      <c r="X3" s="8" t="s">
        <v>21</v>
      </c>
      <c r="Y3" s="8" t="s">
        <v>22</v>
      </c>
      <c r="Z3" s="8" t="s">
        <v>23</v>
      </c>
      <c r="AA3" s="54"/>
      <c r="AB3" s="54"/>
      <c r="AC3" s="56"/>
      <c r="AD3" s="1"/>
      <c r="AE3" s="1"/>
      <c r="AF3" s="1"/>
      <c r="AG3" s="1"/>
    </row>
    <row r="4" spans="1:33" ht="15.75" customHeight="1" x14ac:dyDescent="0.3">
      <c r="A4" s="1"/>
      <c r="B4" s="9">
        <v>1</v>
      </c>
      <c r="C4" s="10" t="s">
        <v>2</v>
      </c>
      <c r="D4" s="11">
        <v>4</v>
      </c>
      <c r="E4" s="11">
        <v>2</v>
      </c>
      <c r="F4" s="11">
        <v>4</v>
      </c>
      <c r="G4" s="11">
        <v>3</v>
      </c>
      <c r="H4" s="11">
        <v>4</v>
      </c>
      <c r="I4" s="11">
        <v>1</v>
      </c>
      <c r="J4" s="11">
        <v>5</v>
      </c>
      <c r="K4" s="11">
        <v>4</v>
      </c>
      <c r="L4" s="11">
        <v>4</v>
      </c>
      <c r="M4" s="11">
        <v>1</v>
      </c>
      <c r="N4" s="7"/>
      <c r="O4" s="11">
        <v>1</v>
      </c>
      <c r="P4" s="10" t="s">
        <v>2</v>
      </c>
      <c r="Q4" s="11">
        <f t="shared" ref="Q4:Q23" si="0">D4-1</f>
        <v>3</v>
      </c>
      <c r="R4" s="11">
        <f t="shared" ref="R4:R23" si="1">5-E4</f>
        <v>3</v>
      </c>
      <c r="S4" s="11">
        <f t="shared" ref="S4:S23" si="2">F4-1</f>
        <v>3</v>
      </c>
      <c r="T4" s="11">
        <f t="shared" ref="T4:T23" si="3">5-G4</f>
        <v>2</v>
      </c>
      <c r="U4" s="11">
        <f t="shared" ref="U4:U23" si="4">H4-1</f>
        <v>3</v>
      </c>
      <c r="V4" s="11">
        <f t="shared" ref="V4:V23" si="5">5-I4</f>
        <v>4</v>
      </c>
      <c r="W4" s="11">
        <f t="shared" ref="W4:W23" si="6">J4-1</f>
        <v>4</v>
      </c>
      <c r="X4" s="11">
        <f t="shared" ref="X4:X23" si="7">5-K4</f>
        <v>1</v>
      </c>
      <c r="Y4" s="11">
        <f t="shared" ref="Y4:Y23" si="8">L4-1</f>
        <v>3</v>
      </c>
      <c r="Z4" s="11">
        <f t="shared" ref="Z4:Z23" si="9">5-M4</f>
        <v>4</v>
      </c>
      <c r="AA4" s="11">
        <f t="shared" ref="AA4:AA23" si="10">SUM(Q4:Z4)</f>
        <v>30</v>
      </c>
      <c r="AB4" s="12">
        <f t="shared" ref="AB4:AB23" si="11">AA4*2.5</f>
        <v>75</v>
      </c>
      <c r="AC4" s="13" t="str">
        <f t="shared" ref="AC4:AC24" si="12">IF(AB4&lt;51,"F", IF(AB4&lt;68,"D", IF(AB4=68,"C", IF(AB4&lt;80,"B","A"))))</f>
        <v>B</v>
      </c>
      <c r="AD4" s="1"/>
      <c r="AE4" s="14"/>
      <c r="AF4" s="3"/>
      <c r="AG4" s="15"/>
    </row>
    <row r="5" spans="1:33" ht="15.75" customHeight="1" x14ac:dyDescent="0.3">
      <c r="A5" s="1"/>
      <c r="B5" s="9">
        <v>2</v>
      </c>
      <c r="C5" s="10" t="s">
        <v>3</v>
      </c>
      <c r="D5" s="11">
        <v>3</v>
      </c>
      <c r="E5" s="11">
        <v>1</v>
      </c>
      <c r="F5" s="11">
        <v>5</v>
      </c>
      <c r="G5" s="11">
        <v>1</v>
      </c>
      <c r="H5" s="11">
        <v>4</v>
      </c>
      <c r="I5" s="11">
        <v>1</v>
      </c>
      <c r="J5" s="11">
        <v>5</v>
      </c>
      <c r="K5" s="11">
        <v>1</v>
      </c>
      <c r="L5" s="11">
        <v>5</v>
      </c>
      <c r="M5" s="11">
        <v>3</v>
      </c>
      <c r="N5" s="7"/>
      <c r="O5" s="11">
        <v>2</v>
      </c>
      <c r="P5" s="10" t="s">
        <v>3</v>
      </c>
      <c r="Q5" s="11">
        <f t="shared" si="0"/>
        <v>2</v>
      </c>
      <c r="R5" s="11">
        <f t="shared" si="1"/>
        <v>4</v>
      </c>
      <c r="S5" s="11">
        <f t="shared" si="2"/>
        <v>4</v>
      </c>
      <c r="T5" s="11">
        <f t="shared" si="3"/>
        <v>4</v>
      </c>
      <c r="U5" s="11">
        <f t="shared" si="4"/>
        <v>3</v>
      </c>
      <c r="V5" s="11">
        <f t="shared" si="5"/>
        <v>4</v>
      </c>
      <c r="W5" s="11">
        <f t="shared" si="6"/>
        <v>4</v>
      </c>
      <c r="X5" s="11">
        <f t="shared" si="7"/>
        <v>4</v>
      </c>
      <c r="Y5" s="11">
        <f t="shared" si="8"/>
        <v>4</v>
      </c>
      <c r="Z5" s="11">
        <f t="shared" si="9"/>
        <v>2</v>
      </c>
      <c r="AA5" s="11">
        <f t="shared" si="10"/>
        <v>35</v>
      </c>
      <c r="AB5" s="12">
        <f t="shared" si="11"/>
        <v>87.5</v>
      </c>
      <c r="AC5" s="13" t="str">
        <f t="shared" si="12"/>
        <v>A</v>
      </c>
      <c r="AD5" s="1"/>
      <c r="AE5" s="1"/>
      <c r="AF5" s="1"/>
      <c r="AG5" s="16"/>
    </row>
    <row r="6" spans="1:33" ht="15.75" customHeight="1" x14ac:dyDescent="0.3">
      <c r="A6" s="1"/>
      <c r="B6" s="9">
        <v>3</v>
      </c>
      <c r="C6" s="10" t="s">
        <v>4</v>
      </c>
      <c r="D6" s="11">
        <v>4</v>
      </c>
      <c r="E6" s="11">
        <v>2</v>
      </c>
      <c r="F6" s="11">
        <v>4</v>
      </c>
      <c r="G6" s="11">
        <v>5</v>
      </c>
      <c r="H6" s="11">
        <v>4</v>
      </c>
      <c r="I6" s="11">
        <v>1</v>
      </c>
      <c r="J6" s="11">
        <v>5</v>
      </c>
      <c r="K6" s="11">
        <v>1</v>
      </c>
      <c r="L6" s="11">
        <v>5</v>
      </c>
      <c r="M6" s="11">
        <v>1</v>
      </c>
      <c r="N6" s="7"/>
      <c r="O6" s="11">
        <v>3</v>
      </c>
      <c r="P6" s="10" t="s">
        <v>4</v>
      </c>
      <c r="Q6" s="11">
        <f t="shared" si="0"/>
        <v>3</v>
      </c>
      <c r="R6" s="11">
        <f t="shared" si="1"/>
        <v>3</v>
      </c>
      <c r="S6" s="11">
        <f t="shared" si="2"/>
        <v>3</v>
      </c>
      <c r="T6" s="11">
        <f t="shared" si="3"/>
        <v>0</v>
      </c>
      <c r="U6" s="11">
        <f t="shared" si="4"/>
        <v>3</v>
      </c>
      <c r="V6" s="11">
        <f t="shared" si="5"/>
        <v>4</v>
      </c>
      <c r="W6" s="11">
        <f t="shared" si="6"/>
        <v>4</v>
      </c>
      <c r="X6" s="11">
        <f t="shared" si="7"/>
        <v>4</v>
      </c>
      <c r="Y6" s="11">
        <f t="shared" si="8"/>
        <v>4</v>
      </c>
      <c r="Z6" s="11">
        <f t="shared" si="9"/>
        <v>4</v>
      </c>
      <c r="AA6" s="11">
        <f t="shared" si="10"/>
        <v>32</v>
      </c>
      <c r="AB6" s="12">
        <f t="shared" si="11"/>
        <v>80</v>
      </c>
      <c r="AC6" s="13" t="str">
        <f t="shared" si="12"/>
        <v>A</v>
      </c>
      <c r="AD6" s="1"/>
      <c r="AE6" s="14"/>
      <c r="AF6" s="17"/>
      <c r="AG6" s="1"/>
    </row>
    <row r="7" spans="1:33" ht="15.75" customHeight="1" x14ac:dyDescent="0.3">
      <c r="A7" s="1"/>
      <c r="B7" s="9">
        <v>4</v>
      </c>
      <c r="C7" s="10" t="s">
        <v>5</v>
      </c>
      <c r="D7" s="11">
        <v>5</v>
      </c>
      <c r="E7" s="11">
        <v>1</v>
      </c>
      <c r="F7" s="11">
        <v>4</v>
      </c>
      <c r="G7" s="11">
        <v>1</v>
      </c>
      <c r="H7" s="11">
        <v>5</v>
      </c>
      <c r="I7" s="11">
        <v>1</v>
      </c>
      <c r="J7" s="11">
        <v>5</v>
      </c>
      <c r="K7" s="11">
        <v>2</v>
      </c>
      <c r="L7" s="11">
        <v>5</v>
      </c>
      <c r="M7" s="11">
        <v>5</v>
      </c>
      <c r="N7" s="7"/>
      <c r="O7" s="11">
        <v>4</v>
      </c>
      <c r="P7" s="10" t="s">
        <v>5</v>
      </c>
      <c r="Q7" s="11">
        <f t="shared" si="0"/>
        <v>4</v>
      </c>
      <c r="R7" s="11">
        <f t="shared" si="1"/>
        <v>4</v>
      </c>
      <c r="S7" s="11">
        <f t="shared" si="2"/>
        <v>3</v>
      </c>
      <c r="T7" s="11">
        <f t="shared" si="3"/>
        <v>4</v>
      </c>
      <c r="U7" s="11">
        <f t="shared" si="4"/>
        <v>4</v>
      </c>
      <c r="V7" s="11">
        <f t="shared" si="5"/>
        <v>4</v>
      </c>
      <c r="W7" s="11">
        <f t="shared" si="6"/>
        <v>4</v>
      </c>
      <c r="X7" s="11">
        <f t="shared" si="7"/>
        <v>3</v>
      </c>
      <c r="Y7" s="11">
        <f t="shared" si="8"/>
        <v>4</v>
      </c>
      <c r="Z7" s="11">
        <f t="shared" si="9"/>
        <v>0</v>
      </c>
      <c r="AA7" s="11">
        <f t="shared" si="10"/>
        <v>34</v>
      </c>
      <c r="AB7" s="12">
        <f t="shared" si="11"/>
        <v>85</v>
      </c>
      <c r="AC7" s="13" t="str">
        <f t="shared" si="12"/>
        <v>A</v>
      </c>
      <c r="AD7" s="1"/>
      <c r="AE7" s="14"/>
      <c r="AF7" s="17"/>
      <c r="AG7" s="1"/>
    </row>
    <row r="8" spans="1:33" ht="15.75" customHeight="1" x14ac:dyDescent="0.3">
      <c r="A8" s="1"/>
      <c r="B8" s="9">
        <v>5</v>
      </c>
      <c r="C8" s="10" t="s">
        <v>6</v>
      </c>
      <c r="D8" s="11">
        <v>4</v>
      </c>
      <c r="E8" s="11">
        <v>3</v>
      </c>
      <c r="F8" s="11">
        <v>4</v>
      </c>
      <c r="G8" s="11">
        <v>2</v>
      </c>
      <c r="H8" s="11">
        <v>3</v>
      </c>
      <c r="I8" s="11">
        <v>2</v>
      </c>
      <c r="J8" s="11">
        <v>3</v>
      </c>
      <c r="K8" s="11">
        <v>1</v>
      </c>
      <c r="L8" s="11">
        <v>4</v>
      </c>
      <c r="M8" s="11">
        <v>2</v>
      </c>
      <c r="N8" s="7"/>
      <c r="O8" s="11">
        <v>5</v>
      </c>
      <c r="P8" s="10" t="s">
        <v>6</v>
      </c>
      <c r="Q8" s="11">
        <f t="shared" si="0"/>
        <v>3</v>
      </c>
      <c r="R8" s="11">
        <f t="shared" si="1"/>
        <v>2</v>
      </c>
      <c r="S8" s="11">
        <f t="shared" si="2"/>
        <v>3</v>
      </c>
      <c r="T8" s="11">
        <f t="shared" si="3"/>
        <v>3</v>
      </c>
      <c r="U8" s="11">
        <f t="shared" si="4"/>
        <v>2</v>
      </c>
      <c r="V8" s="11">
        <f t="shared" si="5"/>
        <v>3</v>
      </c>
      <c r="W8" s="11">
        <f t="shared" si="6"/>
        <v>2</v>
      </c>
      <c r="X8" s="11">
        <f t="shared" si="7"/>
        <v>4</v>
      </c>
      <c r="Y8" s="11">
        <f t="shared" si="8"/>
        <v>3</v>
      </c>
      <c r="Z8" s="11">
        <f t="shared" si="9"/>
        <v>3</v>
      </c>
      <c r="AA8" s="11">
        <f t="shared" si="10"/>
        <v>28</v>
      </c>
      <c r="AB8" s="12">
        <f t="shared" si="11"/>
        <v>70</v>
      </c>
      <c r="AC8" s="13" t="str">
        <f t="shared" si="12"/>
        <v>B</v>
      </c>
      <c r="AD8" s="1"/>
      <c r="AE8" s="1"/>
      <c r="AF8" s="1"/>
      <c r="AG8" s="1"/>
    </row>
    <row r="9" spans="1:33" ht="15.75" customHeight="1" x14ac:dyDescent="0.3">
      <c r="A9" s="1"/>
      <c r="B9" s="9">
        <v>6</v>
      </c>
      <c r="C9" s="10" t="s">
        <v>7</v>
      </c>
      <c r="D9" s="11">
        <v>3</v>
      </c>
      <c r="E9" s="11">
        <v>1</v>
      </c>
      <c r="F9" s="11">
        <v>4</v>
      </c>
      <c r="G9" s="11">
        <v>3</v>
      </c>
      <c r="H9" s="11">
        <v>4</v>
      </c>
      <c r="I9" s="11">
        <v>3</v>
      </c>
      <c r="J9" s="11">
        <v>4</v>
      </c>
      <c r="K9" s="11">
        <v>1</v>
      </c>
      <c r="L9" s="11">
        <v>5</v>
      </c>
      <c r="M9" s="11">
        <v>1</v>
      </c>
      <c r="N9" s="7"/>
      <c r="O9" s="11">
        <v>6</v>
      </c>
      <c r="P9" s="10" t="s">
        <v>7</v>
      </c>
      <c r="Q9" s="11">
        <f t="shared" si="0"/>
        <v>2</v>
      </c>
      <c r="R9" s="11">
        <f t="shared" si="1"/>
        <v>4</v>
      </c>
      <c r="S9" s="11">
        <f t="shared" si="2"/>
        <v>3</v>
      </c>
      <c r="T9" s="11">
        <f t="shared" si="3"/>
        <v>2</v>
      </c>
      <c r="U9" s="11">
        <f t="shared" si="4"/>
        <v>3</v>
      </c>
      <c r="V9" s="11">
        <f t="shared" si="5"/>
        <v>2</v>
      </c>
      <c r="W9" s="11">
        <f t="shared" si="6"/>
        <v>3</v>
      </c>
      <c r="X9" s="11">
        <f t="shared" si="7"/>
        <v>4</v>
      </c>
      <c r="Y9" s="11">
        <f t="shared" si="8"/>
        <v>4</v>
      </c>
      <c r="Z9" s="11">
        <f t="shared" si="9"/>
        <v>4</v>
      </c>
      <c r="AA9" s="11">
        <f t="shared" si="10"/>
        <v>31</v>
      </c>
      <c r="AB9" s="12">
        <f t="shared" si="11"/>
        <v>77.5</v>
      </c>
      <c r="AC9" s="13" t="str">
        <f t="shared" si="12"/>
        <v>B</v>
      </c>
      <c r="AD9" s="1"/>
      <c r="AE9" s="1"/>
      <c r="AF9" s="1"/>
      <c r="AG9" s="1"/>
    </row>
    <row r="10" spans="1:33" ht="15.75" customHeight="1" x14ac:dyDescent="0.3">
      <c r="A10" s="1"/>
      <c r="B10" s="9">
        <v>7</v>
      </c>
      <c r="C10" s="10" t="s">
        <v>8</v>
      </c>
      <c r="D10" s="11">
        <v>5</v>
      </c>
      <c r="E10" s="11">
        <v>1</v>
      </c>
      <c r="F10" s="11">
        <v>5</v>
      </c>
      <c r="G10" s="11">
        <v>1</v>
      </c>
      <c r="H10" s="11">
        <v>5</v>
      </c>
      <c r="I10" s="11">
        <v>1</v>
      </c>
      <c r="J10" s="11">
        <v>5</v>
      </c>
      <c r="K10" s="11">
        <v>1</v>
      </c>
      <c r="L10" s="11">
        <v>5</v>
      </c>
      <c r="M10" s="11">
        <v>1</v>
      </c>
      <c r="N10" s="7"/>
      <c r="O10" s="11">
        <v>7</v>
      </c>
      <c r="P10" s="10" t="s">
        <v>8</v>
      </c>
      <c r="Q10" s="11">
        <f t="shared" si="0"/>
        <v>4</v>
      </c>
      <c r="R10" s="11">
        <f t="shared" si="1"/>
        <v>4</v>
      </c>
      <c r="S10" s="11">
        <f t="shared" si="2"/>
        <v>4</v>
      </c>
      <c r="T10" s="11">
        <f t="shared" si="3"/>
        <v>4</v>
      </c>
      <c r="U10" s="11">
        <f t="shared" si="4"/>
        <v>4</v>
      </c>
      <c r="V10" s="11">
        <f t="shared" si="5"/>
        <v>4</v>
      </c>
      <c r="W10" s="11">
        <f t="shared" si="6"/>
        <v>4</v>
      </c>
      <c r="X10" s="11">
        <f t="shared" si="7"/>
        <v>4</v>
      </c>
      <c r="Y10" s="11">
        <f t="shared" si="8"/>
        <v>4</v>
      </c>
      <c r="Z10" s="11">
        <f t="shared" si="9"/>
        <v>4</v>
      </c>
      <c r="AA10" s="11">
        <f t="shared" si="10"/>
        <v>40</v>
      </c>
      <c r="AB10" s="12">
        <f t="shared" si="11"/>
        <v>100</v>
      </c>
      <c r="AC10" s="13" t="str">
        <f t="shared" si="12"/>
        <v>A</v>
      </c>
      <c r="AD10" s="1"/>
      <c r="AE10" s="1"/>
      <c r="AF10" s="1"/>
      <c r="AG10" s="1"/>
    </row>
    <row r="11" spans="1:33" ht="15.75" customHeight="1" x14ac:dyDescent="0.3">
      <c r="A11" s="1"/>
      <c r="B11" s="9">
        <v>8</v>
      </c>
      <c r="C11" s="18" t="s">
        <v>24</v>
      </c>
      <c r="D11" s="19">
        <v>5</v>
      </c>
      <c r="E11" s="19">
        <v>1</v>
      </c>
      <c r="F11" s="19">
        <v>5</v>
      </c>
      <c r="G11" s="19">
        <v>2</v>
      </c>
      <c r="H11" s="19">
        <v>5</v>
      </c>
      <c r="I11" s="19">
        <v>1</v>
      </c>
      <c r="J11" s="19">
        <v>5</v>
      </c>
      <c r="K11" s="19">
        <v>1</v>
      </c>
      <c r="L11" s="19">
        <v>5</v>
      </c>
      <c r="M11" s="19">
        <v>2</v>
      </c>
      <c r="N11" s="20"/>
      <c r="O11" s="19">
        <v>8</v>
      </c>
      <c r="P11" s="18" t="s">
        <v>24</v>
      </c>
      <c r="Q11" s="11">
        <f t="shared" si="0"/>
        <v>4</v>
      </c>
      <c r="R11" s="11">
        <f t="shared" si="1"/>
        <v>4</v>
      </c>
      <c r="S11" s="11">
        <f t="shared" si="2"/>
        <v>4</v>
      </c>
      <c r="T11" s="11">
        <f t="shared" si="3"/>
        <v>3</v>
      </c>
      <c r="U11" s="11">
        <f t="shared" si="4"/>
        <v>4</v>
      </c>
      <c r="V11" s="11">
        <f t="shared" si="5"/>
        <v>4</v>
      </c>
      <c r="W11" s="11">
        <f t="shared" si="6"/>
        <v>4</v>
      </c>
      <c r="X11" s="11">
        <f t="shared" si="7"/>
        <v>4</v>
      </c>
      <c r="Y11" s="11">
        <f t="shared" si="8"/>
        <v>4</v>
      </c>
      <c r="Z11" s="11">
        <f t="shared" si="9"/>
        <v>3</v>
      </c>
      <c r="AA11" s="11">
        <f t="shared" si="10"/>
        <v>38</v>
      </c>
      <c r="AB11" s="12">
        <f t="shared" si="11"/>
        <v>95</v>
      </c>
      <c r="AC11" s="13" t="str">
        <f t="shared" si="12"/>
        <v>A</v>
      </c>
      <c r="AD11" s="1"/>
      <c r="AE11" s="1"/>
      <c r="AF11" s="1"/>
      <c r="AG11" s="1"/>
    </row>
    <row r="12" spans="1:33" ht="15.75" customHeight="1" x14ac:dyDescent="0.3">
      <c r="A12" s="1"/>
      <c r="B12" s="9">
        <v>9</v>
      </c>
      <c r="C12" s="18" t="s">
        <v>25</v>
      </c>
      <c r="D12" s="19">
        <v>4</v>
      </c>
      <c r="E12" s="19">
        <v>2</v>
      </c>
      <c r="F12" s="19">
        <v>4</v>
      </c>
      <c r="G12" s="19">
        <v>2</v>
      </c>
      <c r="H12" s="19">
        <v>4</v>
      </c>
      <c r="I12" s="19">
        <v>1</v>
      </c>
      <c r="J12" s="19">
        <v>4</v>
      </c>
      <c r="K12" s="19">
        <v>2</v>
      </c>
      <c r="L12" s="19">
        <v>3</v>
      </c>
      <c r="M12" s="19">
        <v>3</v>
      </c>
      <c r="N12" s="21"/>
      <c r="O12" s="19">
        <v>9</v>
      </c>
      <c r="P12" s="18" t="s">
        <v>25</v>
      </c>
      <c r="Q12" s="11">
        <f t="shared" si="0"/>
        <v>3</v>
      </c>
      <c r="R12" s="11">
        <f t="shared" si="1"/>
        <v>3</v>
      </c>
      <c r="S12" s="11">
        <f t="shared" si="2"/>
        <v>3</v>
      </c>
      <c r="T12" s="11">
        <f t="shared" si="3"/>
        <v>3</v>
      </c>
      <c r="U12" s="11">
        <f t="shared" si="4"/>
        <v>3</v>
      </c>
      <c r="V12" s="11">
        <f t="shared" si="5"/>
        <v>4</v>
      </c>
      <c r="W12" s="11">
        <f t="shared" si="6"/>
        <v>3</v>
      </c>
      <c r="X12" s="11">
        <f t="shared" si="7"/>
        <v>3</v>
      </c>
      <c r="Y12" s="11">
        <f t="shared" si="8"/>
        <v>2</v>
      </c>
      <c r="Z12" s="11">
        <f t="shared" si="9"/>
        <v>2</v>
      </c>
      <c r="AA12" s="11">
        <f t="shared" si="10"/>
        <v>29</v>
      </c>
      <c r="AB12" s="12">
        <f t="shared" si="11"/>
        <v>72.5</v>
      </c>
      <c r="AC12" s="13" t="str">
        <f t="shared" si="12"/>
        <v>B</v>
      </c>
      <c r="AD12" s="1"/>
      <c r="AE12" s="1"/>
      <c r="AF12" s="1"/>
      <c r="AG12" s="1"/>
    </row>
    <row r="13" spans="1:33" ht="15.75" customHeight="1" x14ac:dyDescent="0.3">
      <c r="A13" s="1"/>
      <c r="B13" s="9">
        <v>10</v>
      </c>
      <c r="C13" s="18" t="s">
        <v>26</v>
      </c>
      <c r="D13" s="19">
        <v>5</v>
      </c>
      <c r="E13" s="19">
        <v>5</v>
      </c>
      <c r="F13" s="19">
        <v>5</v>
      </c>
      <c r="G13" s="19">
        <v>5</v>
      </c>
      <c r="H13" s="19">
        <v>5</v>
      </c>
      <c r="I13" s="19">
        <v>1</v>
      </c>
      <c r="J13" s="19">
        <v>5</v>
      </c>
      <c r="K13" s="19">
        <v>1</v>
      </c>
      <c r="L13" s="19">
        <v>5</v>
      </c>
      <c r="M13" s="19">
        <v>2</v>
      </c>
      <c r="N13" s="21"/>
      <c r="O13" s="19">
        <v>10</v>
      </c>
      <c r="P13" s="18" t="s">
        <v>26</v>
      </c>
      <c r="Q13" s="11">
        <f t="shared" si="0"/>
        <v>4</v>
      </c>
      <c r="R13" s="11">
        <f t="shared" si="1"/>
        <v>0</v>
      </c>
      <c r="S13" s="11">
        <f t="shared" si="2"/>
        <v>4</v>
      </c>
      <c r="T13" s="11">
        <f t="shared" si="3"/>
        <v>0</v>
      </c>
      <c r="U13" s="11">
        <f t="shared" si="4"/>
        <v>4</v>
      </c>
      <c r="V13" s="11">
        <f t="shared" si="5"/>
        <v>4</v>
      </c>
      <c r="W13" s="11">
        <f t="shared" si="6"/>
        <v>4</v>
      </c>
      <c r="X13" s="11">
        <f t="shared" si="7"/>
        <v>4</v>
      </c>
      <c r="Y13" s="11">
        <f t="shared" si="8"/>
        <v>4</v>
      </c>
      <c r="Z13" s="11">
        <f t="shared" si="9"/>
        <v>3</v>
      </c>
      <c r="AA13" s="11">
        <f t="shared" si="10"/>
        <v>31</v>
      </c>
      <c r="AB13" s="12">
        <f t="shared" si="11"/>
        <v>77.5</v>
      </c>
      <c r="AC13" s="13" t="str">
        <f t="shared" si="12"/>
        <v>B</v>
      </c>
      <c r="AD13" s="1"/>
      <c r="AE13" s="14"/>
      <c r="AF13" s="3"/>
      <c r="AG13" s="1"/>
    </row>
    <row r="14" spans="1:33" ht="15.75" customHeight="1" x14ac:dyDescent="0.3">
      <c r="A14" s="1"/>
      <c r="B14" s="9">
        <v>11</v>
      </c>
      <c r="C14" s="18" t="s">
        <v>27</v>
      </c>
      <c r="D14" s="19">
        <v>5</v>
      </c>
      <c r="E14" s="19">
        <v>1</v>
      </c>
      <c r="F14" s="19">
        <v>5</v>
      </c>
      <c r="G14" s="19">
        <v>2</v>
      </c>
      <c r="H14" s="19">
        <v>5</v>
      </c>
      <c r="I14" s="19">
        <v>2</v>
      </c>
      <c r="J14" s="19">
        <v>5</v>
      </c>
      <c r="K14" s="19">
        <v>1</v>
      </c>
      <c r="L14" s="19">
        <v>5</v>
      </c>
      <c r="M14" s="19">
        <v>1</v>
      </c>
      <c r="N14" s="21"/>
      <c r="O14" s="19">
        <v>11</v>
      </c>
      <c r="P14" s="18" t="s">
        <v>27</v>
      </c>
      <c r="Q14" s="11">
        <f t="shared" si="0"/>
        <v>4</v>
      </c>
      <c r="R14" s="11">
        <f t="shared" si="1"/>
        <v>4</v>
      </c>
      <c r="S14" s="11">
        <f t="shared" si="2"/>
        <v>4</v>
      </c>
      <c r="T14" s="11">
        <f t="shared" si="3"/>
        <v>3</v>
      </c>
      <c r="U14" s="11">
        <f t="shared" si="4"/>
        <v>4</v>
      </c>
      <c r="V14" s="11">
        <f t="shared" si="5"/>
        <v>3</v>
      </c>
      <c r="W14" s="11">
        <f t="shared" si="6"/>
        <v>4</v>
      </c>
      <c r="X14" s="11">
        <f t="shared" si="7"/>
        <v>4</v>
      </c>
      <c r="Y14" s="11">
        <f t="shared" si="8"/>
        <v>4</v>
      </c>
      <c r="Z14" s="11">
        <f t="shared" si="9"/>
        <v>4</v>
      </c>
      <c r="AA14" s="11">
        <f t="shared" si="10"/>
        <v>38</v>
      </c>
      <c r="AB14" s="12">
        <f t="shared" si="11"/>
        <v>95</v>
      </c>
      <c r="AC14" s="13" t="str">
        <f t="shared" si="12"/>
        <v>A</v>
      </c>
      <c r="AD14" s="1"/>
      <c r="AE14" s="14"/>
      <c r="AF14" s="3"/>
      <c r="AG14" s="1"/>
    </row>
    <row r="15" spans="1:33" ht="15.75" customHeight="1" x14ac:dyDescent="0.3">
      <c r="A15" s="1"/>
      <c r="B15" s="9">
        <v>12</v>
      </c>
      <c r="C15" s="18" t="s">
        <v>28</v>
      </c>
      <c r="D15" s="19">
        <v>3</v>
      </c>
      <c r="E15" s="19">
        <v>2</v>
      </c>
      <c r="F15" s="19">
        <v>4</v>
      </c>
      <c r="G15" s="19">
        <v>4</v>
      </c>
      <c r="H15" s="19">
        <v>4</v>
      </c>
      <c r="I15" s="19">
        <v>2</v>
      </c>
      <c r="J15" s="19">
        <v>4</v>
      </c>
      <c r="K15" s="19">
        <v>3</v>
      </c>
      <c r="L15" s="19">
        <v>4</v>
      </c>
      <c r="M15" s="19">
        <v>2</v>
      </c>
      <c r="N15" s="21"/>
      <c r="O15" s="19">
        <v>12</v>
      </c>
      <c r="P15" s="18" t="s">
        <v>28</v>
      </c>
      <c r="Q15" s="11">
        <f t="shared" si="0"/>
        <v>2</v>
      </c>
      <c r="R15" s="11">
        <f t="shared" si="1"/>
        <v>3</v>
      </c>
      <c r="S15" s="11">
        <f t="shared" si="2"/>
        <v>3</v>
      </c>
      <c r="T15" s="11">
        <f t="shared" si="3"/>
        <v>1</v>
      </c>
      <c r="U15" s="11">
        <f t="shared" si="4"/>
        <v>3</v>
      </c>
      <c r="V15" s="11">
        <f t="shared" si="5"/>
        <v>3</v>
      </c>
      <c r="W15" s="11">
        <f t="shared" si="6"/>
        <v>3</v>
      </c>
      <c r="X15" s="11">
        <f t="shared" si="7"/>
        <v>2</v>
      </c>
      <c r="Y15" s="11">
        <f t="shared" si="8"/>
        <v>3</v>
      </c>
      <c r="Z15" s="11">
        <f t="shared" si="9"/>
        <v>3</v>
      </c>
      <c r="AA15" s="11">
        <f t="shared" si="10"/>
        <v>26</v>
      </c>
      <c r="AB15" s="12">
        <f t="shared" si="11"/>
        <v>65</v>
      </c>
      <c r="AC15" s="13" t="str">
        <f t="shared" si="12"/>
        <v>D</v>
      </c>
      <c r="AD15" s="1"/>
      <c r="AE15" s="14"/>
      <c r="AF15" s="3"/>
      <c r="AG15" s="1"/>
    </row>
    <row r="16" spans="1:33" ht="15.75" customHeight="1" x14ac:dyDescent="0.3">
      <c r="A16" s="1"/>
      <c r="B16" s="9">
        <v>13</v>
      </c>
      <c r="C16" s="1" t="s">
        <v>29</v>
      </c>
      <c r="D16" s="19">
        <v>4</v>
      </c>
      <c r="E16" s="19">
        <v>2</v>
      </c>
      <c r="F16" s="19">
        <v>5</v>
      </c>
      <c r="G16" s="19">
        <v>4</v>
      </c>
      <c r="H16" s="19">
        <v>4</v>
      </c>
      <c r="I16" s="19">
        <v>3</v>
      </c>
      <c r="J16" s="19">
        <v>4</v>
      </c>
      <c r="K16" s="19">
        <v>2</v>
      </c>
      <c r="L16" s="19">
        <v>4</v>
      </c>
      <c r="M16" s="19">
        <v>4</v>
      </c>
      <c r="N16" s="21"/>
      <c r="O16" s="19">
        <v>13</v>
      </c>
      <c r="P16" s="1" t="s">
        <v>29</v>
      </c>
      <c r="Q16" s="13">
        <f t="shared" si="0"/>
        <v>3</v>
      </c>
      <c r="R16" s="11">
        <f t="shared" si="1"/>
        <v>3</v>
      </c>
      <c r="S16" s="11">
        <f t="shared" si="2"/>
        <v>4</v>
      </c>
      <c r="T16" s="11">
        <f t="shared" si="3"/>
        <v>1</v>
      </c>
      <c r="U16" s="11">
        <f t="shared" si="4"/>
        <v>3</v>
      </c>
      <c r="V16" s="11">
        <f t="shared" si="5"/>
        <v>2</v>
      </c>
      <c r="W16" s="11">
        <f t="shared" si="6"/>
        <v>3</v>
      </c>
      <c r="X16" s="11">
        <f t="shared" si="7"/>
        <v>3</v>
      </c>
      <c r="Y16" s="11">
        <f t="shared" si="8"/>
        <v>3</v>
      </c>
      <c r="Z16" s="11">
        <f t="shared" si="9"/>
        <v>1</v>
      </c>
      <c r="AA16" s="11">
        <f t="shared" si="10"/>
        <v>26</v>
      </c>
      <c r="AB16" s="12">
        <f t="shared" si="11"/>
        <v>65</v>
      </c>
      <c r="AC16" s="13" t="str">
        <f t="shared" si="12"/>
        <v>D</v>
      </c>
      <c r="AD16" s="1"/>
      <c r="AE16" s="14"/>
      <c r="AF16" s="3"/>
      <c r="AG16" s="1"/>
    </row>
    <row r="17" spans="1:33" ht="15.75" customHeight="1" x14ac:dyDescent="0.3">
      <c r="A17" s="1"/>
      <c r="B17" s="9">
        <v>14</v>
      </c>
      <c r="C17" s="18" t="s">
        <v>30</v>
      </c>
      <c r="D17" s="19">
        <v>5</v>
      </c>
      <c r="E17" s="19">
        <v>2</v>
      </c>
      <c r="F17" s="19">
        <v>5</v>
      </c>
      <c r="G17" s="19">
        <v>2</v>
      </c>
      <c r="H17" s="19">
        <v>4</v>
      </c>
      <c r="I17" s="19">
        <v>2</v>
      </c>
      <c r="J17" s="19">
        <v>4</v>
      </c>
      <c r="K17" s="19">
        <v>1</v>
      </c>
      <c r="L17" s="19">
        <v>4</v>
      </c>
      <c r="M17" s="19">
        <v>2</v>
      </c>
      <c r="N17" s="21"/>
      <c r="O17" s="19">
        <v>14</v>
      </c>
      <c r="P17" s="18" t="s">
        <v>30</v>
      </c>
      <c r="Q17" s="11">
        <f t="shared" si="0"/>
        <v>4</v>
      </c>
      <c r="R17" s="11">
        <f t="shared" si="1"/>
        <v>3</v>
      </c>
      <c r="S17" s="11">
        <f t="shared" si="2"/>
        <v>4</v>
      </c>
      <c r="T17" s="11">
        <f t="shared" si="3"/>
        <v>3</v>
      </c>
      <c r="U17" s="11">
        <f t="shared" si="4"/>
        <v>3</v>
      </c>
      <c r="V17" s="11">
        <f t="shared" si="5"/>
        <v>3</v>
      </c>
      <c r="W17" s="11">
        <f t="shared" si="6"/>
        <v>3</v>
      </c>
      <c r="X17" s="11">
        <f t="shared" si="7"/>
        <v>4</v>
      </c>
      <c r="Y17" s="11">
        <f t="shared" si="8"/>
        <v>3</v>
      </c>
      <c r="Z17" s="11">
        <f t="shared" si="9"/>
        <v>3</v>
      </c>
      <c r="AA17" s="11">
        <f t="shared" si="10"/>
        <v>33</v>
      </c>
      <c r="AB17" s="12">
        <f t="shared" si="11"/>
        <v>82.5</v>
      </c>
      <c r="AC17" s="13" t="str">
        <f t="shared" si="12"/>
        <v>A</v>
      </c>
      <c r="AD17" s="1"/>
      <c r="AE17" s="14"/>
      <c r="AF17" s="3"/>
      <c r="AG17" s="1"/>
    </row>
    <row r="18" spans="1:33" ht="15.75" customHeight="1" x14ac:dyDescent="0.3">
      <c r="A18" s="1"/>
      <c r="B18" s="9">
        <v>15</v>
      </c>
      <c r="C18" s="18" t="s">
        <v>31</v>
      </c>
      <c r="D18" s="19">
        <v>4</v>
      </c>
      <c r="E18" s="19">
        <v>3</v>
      </c>
      <c r="F18" s="19">
        <v>3</v>
      </c>
      <c r="G18" s="19">
        <v>2</v>
      </c>
      <c r="H18" s="19">
        <v>3</v>
      </c>
      <c r="I18" s="19">
        <v>3</v>
      </c>
      <c r="J18" s="19">
        <v>3</v>
      </c>
      <c r="K18" s="19">
        <v>3</v>
      </c>
      <c r="L18" s="19">
        <v>4</v>
      </c>
      <c r="M18" s="19">
        <v>2</v>
      </c>
      <c r="N18" s="21"/>
      <c r="O18" s="19">
        <v>15</v>
      </c>
      <c r="P18" s="18" t="s">
        <v>31</v>
      </c>
      <c r="Q18" s="11">
        <f t="shared" si="0"/>
        <v>3</v>
      </c>
      <c r="R18" s="11">
        <f t="shared" si="1"/>
        <v>2</v>
      </c>
      <c r="S18" s="11">
        <f t="shared" si="2"/>
        <v>2</v>
      </c>
      <c r="T18" s="11">
        <f t="shared" si="3"/>
        <v>3</v>
      </c>
      <c r="U18" s="11">
        <f t="shared" si="4"/>
        <v>2</v>
      </c>
      <c r="V18" s="11">
        <f t="shared" si="5"/>
        <v>2</v>
      </c>
      <c r="W18" s="11">
        <f t="shared" si="6"/>
        <v>2</v>
      </c>
      <c r="X18" s="11">
        <f t="shared" si="7"/>
        <v>2</v>
      </c>
      <c r="Y18" s="11">
        <f t="shared" si="8"/>
        <v>3</v>
      </c>
      <c r="Z18" s="11">
        <f t="shared" si="9"/>
        <v>3</v>
      </c>
      <c r="AA18" s="11">
        <f t="shared" si="10"/>
        <v>24</v>
      </c>
      <c r="AB18" s="12">
        <f t="shared" si="11"/>
        <v>60</v>
      </c>
      <c r="AC18" s="13" t="str">
        <f t="shared" si="12"/>
        <v>D</v>
      </c>
      <c r="AD18" s="1"/>
      <c r="AE18" s="1"/>
      <c r="AF18" s="1"/>
      <c r="AG18" s="1"/>
    </row>
    <row r="19" spans="1:33" ht="15.75" customHeight="1" x14ac:dyDescent="0.3">
      <c r="A19" s="1"/>
      <c r="B19" s="9">
        <v>16</v>
      </c>
      <c r="C19" s="18" t="s">
        <v>32</v>
      </c>
      <c r="D19" s="19">
        <v>4</v>
      </c>
      <c r="E19" s="19">
        <v>2</v>
      </c>
      <c r="F19" s="19">
        <v>4</v>
      </c>
      <c r="G19" s="19">
        <v>4</v>
      </c>
      <c r="H19" s="19">
        <v>3</v>
      </c>
      <c r="I19" s="19">
        <v>3</v>
      </c>
      <c r="J19" s="19">
        <v>4</v>
      </c>
      <c r="K19" s="19">
        <v>2</v>
      </c>
      <c r="L19" s="19">
        <v>4</v>
      </c>
      <c r="M19" s="19">
        <v>4</v>
      </c>
      <c r="N19" s="21"/>
      <c r="O19" s="19">
        <v>16</v>
      </c>
      <c r="P19" s="18" t="s">
        <v>32</v>
      </c>
      <c r="Q19" s="11">
        <f t="shared" si="0"/>
        <v>3</v>
      </c>
      <c r="R19" s="11">
        <f t="shared" si="1"/>
        <v>3</v>
      </c>
      <c r="S19" s="11">
        <f t="shared" si="2"/>
        <v>3</v>
      </c>
      <c r="T19" s="11">
        <f t="shared" si="3"/>
        <v>1</v>
      </c>
      <c r="U19" s="11">
        <f t="shared" si="4"/>
        <v>2</v>
      </c>
      <c r="V19" s="11">
        <f t="shared" si="5"/>
        <v>2</v>
      </c>
      <c r="W19" s="11">
        <f t="shared" si="6"/>
        <v>3</v>
      </c>
      <c r="X19" s="11">
        <f t="shared" si="7"/>
        <v>3</v>
      </c>
      <c r="Y19" s="11">
        <f t="shared" si="8"/>
        <v>3</v>
      </c>
      <c r="Z19" s="11">
        <f t="shared" si="9"/>
        <v>1</v>
      </c>
      <c r="AA19" s="11">
        <f t="shared" si="10"/>
        <v>24</v>
      </c>
      <c r="AB19" s="12">
        <f t="shared" si="11"/>
        <v>60</v>
      </c>
      <c r="AC19" s="13" t="str">
        <f t="shared" si="12"/>
        <v>D</v>
      </c>
      <c r="AD19" s="1"/>
      <c r="AE19" s="1"/>
      <c r="AF19" s="1"/>
      <c r="AG19" s="1"/>
    </row>
    <row r="20" spans="1:33" ht="15.75" customHeight="1" x14ac:dyDescent="0.3">
      <c r="A20" s="1"/>
      <c r="B20" s="9">
        <v>17</v>
      </c>
      <c r="C20" s="18" t="s">
        <v>33</v>
      </c>
      <c r="D20" s="19">
        <v>2</v>
      </c>
      <c r="E20" s="19">
        <v>1</v>
      </c>
      <c r="F20" s="19">
        <v>5</v>
      </c>
      <c r="G20" s="19">
        <v>1</v>
      </c>
      <c r="H20" s="19">
        <v>5</v>
      </c>
      <c r="I20" s="19">
        <v>2</v>
      </c>
      <c r="J20" s="19">
        <v>4</v>
      </c>
      <c r="K20" s="19">
        <v>1</v>
      </c>
      <c r="L20" s="19">
        <v>5</v>
      </c>
      <c r="M20" s="19">
        <v>1</v>
      </c>
      <c r="N20" s="21"/>
      <c r="O20" s="19">
        <v>17</v>
      </c>
      <c r="P20" s="18" t="s">
        <v>33</v>
      </c>
      <c r="Q20" s="11">
        <f t="shared" si="0"/>
        <v>1</v>
      </c>
      <c r="R20" s="11">
        <f t="shared" si="1"/>
        <v>4</v>
      </c>
      <c r="S20" s="11">
        <f t="shared" si="2"/>
        <v>4</v>
      </c>
      <c r="T20" s="11">
        <f t="shared" si="3"/>
        <v>4</v>
      </c>
      <c r="U20" s="11">
        <f t="shared" si="4"/>
        <v>4</v>
      </c>
      <c r="V20" s="11">
        <f t="shared" si="5"/>
        <v>3</v>
      </c>
      <c r="W20" s="11">
        <f t="shared" si="6"/>
        <v>3</v>
      </c>
      <c r="X20" s="11">
        <f t="shared" si="7"/>
        <v>4</v>
      </c>
      <c r="Y20" s="11">
        <f t="shared" si="8"/>
        <v>4</v>
      </c>
      <c r="Z20" s="11">
        <f t="shared" si="9"/>
        <v>4</v>
      </c>
      <c r="AA20" s="11">
        <f t="shared" si="10"/>
        <v>35</v>
      </c>
      <c r="AB20" s="12">
        <f t="shared" si="11"/>
        <v>87.5</v>
      </c>
      <c r="AC20" s="13" t="str">
        <f t="shared" si="12"/>
        <v>A</v>
      </c>
      <c r="AD20" s="1"/>
      <c r="AE20" s="1"/>
      <c r="AF20" s="1"/>
      <c r="AG20" s="1"/>
    </row>
    <row r="21" spans="1:33" ht="15.75" customHeight="1" x14ac:dyDescent="0.3">
      <c r="A21" s="1"/>
      <c r="B21" s="9">
        <v>18</v>
      </c>
      <c r="C21" s="18" t="s">
        <v>34</v>
      </c>
      <c r="D21" s="19">
        <v>5</v>
      </c>
      <c r="E21" s="19">
        <v>1</v>
      </c>
      <c r="F21" s="19">
        <v>5</v>
      </c>
      <c r="G21" s="19">
        <v>2</v>
      </c>
      <c r="H21" s="19">
        <v>5</v>
      </c>
      <c r="I21" s="19">
        <v>1</v>
      </c>
      <c r="J21" s="19">
        <v>5</v>
      </c>
      <c r="K21" s="19">
        <v>1</v>
      </c>
      <c r="L21" s="19">
        <v>5</v>
      </c>
      <c r="M21" s="19">
        <v>1</v>
      </c>
      <c r="N21" s="21"/>
      <c r="O21" s="19">
        <v>18</v>
      </c>
      <c r="P21" s="18" t="s">
        <v>34</v>
      </c>
      <c r="Q21" s="11">
        <f t="shared" si="0"/>
        <v>4</v>
      </c>
      <c r="R21" s="11">
        <f t="shared" si="1"/>
        <v>4</v>
      </c>
      <c r="S21" s="11">
        <f t="shared" si="2"/>
        <v>4</v>
      </c>
      <c r="T21" s="11">
        <f t="shared" si="3"/>
        <v>3</v>
      </c>
      <c r="U21" s="11">
        <f t="shared" si="4"/>
        <v>4</v>
      </c>
      <c r="V21" s="11">
        <f t="shared" si="5"/>
        <v>4</v>
      </c>
      <c r="W21" s="11">
        <f t="shared" si="6"/>
        <v>4</v>
      </c>
      <c r="X21" s="11">
        <f t="shared" si="7"/>
        <v>4</v>
      </c>
      <c r="Y21" s="11">
        <f t="shared" si="8"/>
        <v>4</v>
      </c>
      <c r="Z21" s="11">
        <f t="shared" si="9"/>
        <v>4</v>
      </c>
      <c r="AA21" s="11">
        <f t="shared" si="10"/>
        <v>39</v>
      </c>
      <c r="AB21" s="12">
        <f t="shared" si="11"/>
        <v>97.5</v>
      </c>
      <c r="AC21" s="13" t="str">
        <f t="shared" si="12"/>
        <v>A</v>
      </c>
      <c r="AD21" s="1"/>
      <c r="AE21" s="1"/>
      <c r="AF21" s="1"/>
      <c r="AG21" s="1"/>
    </row>
    <row r="22" spans="1:33" ht="15.75" customHeight="1" x14ac:dyDescent="0.3">
      <c r="A22" s="1"/>
      <c r="B22" s="9">
        <v>19</v>
      </c>
      <c r="C22" s="18" t="s">
        <v>35</v>
      </c>
      <c r="D22" s="19">
        <v>4</v>
      </c>
      <c r="E22" s="19">
        <v>4</v>
      </c>
      <c r="F22" s="19">
        <v>4</v>
      </c>
      <c r="G22" s="19">
        <v>3</v>
      </c>
      <c r="H22" s="19">
        <v>5</v>
      </c>
      <c r="I22" s="19">
        <v>2</v>
      </c>
      <c r="J22" s="19">
        <v>3</v>
      </c>
      <c r="K22" s="19">
        <v>3</v>
      </c>
      <c r="L22" s="19">
        <v>4</v>
      </c>
      <c r="M22" s="19">
        <v>3</v>
      </c>
      <c r="N22" s="21"/>
      <c r="O22" s="19">
        <v>19</v>
      </c>
      <c r="P22" s="18" t="s">
        <v>35</v>
      </c>
      <c r="Q22" s="11">
        <f t="shared" si="0"/>
        <v>3</v>
      </c>
      <c r="R22" s="11">
        <f t="shared" si="1"/>
        <v>1</v>
      </c>
      <c r="S22" s="11">
        <f t="shared" si="2"/>
        <v>3</v>
      </c>
      <c r="T22" s="11">
        <f t="shared" si="3"/>
        <v>2</v>
      </c>
      <c r="U22" s="11">
        <f t="shared" si="4"/>
        <v>4</v>
      </c>
      <c r="V22" s="11">
        <f t="shared" si="5"/>
        <v>3</v>
      </c>
      <c r="W22" s="11">
        <f t="shared" si="6"/>
        <v>2</v>
      </c>
      <c r="X22" s="11">
        <f t="shared" si="7"/>
        <v>2</v>
      </c>
      <c r="Y22" s="11">
        <f t="shared" si="8"/>
        <v>3</v>
      </c>
      <c r="Z22" s="11">
        <f t="shared" si="9"/>
        <v>2</v>
      </c>
      <c r="AA22" s="11">
        <f t="shared" si="10"/>
        <v>25</v>
      </c>
      <c r="AB22" s="12">
        <f t="shared" si="11"/>
        <v>62.5</v>
      </c>
      <c r="AC22" s="13" t="str">
        <f t="shared" si="12"/>
        <v>D</v>
      </c>
      <c r="AD22" s="1"/>
      <c r="AE22" s="1"/>
      <c r="AF22" s="1"/>
      <c r="AG22" s="1"/>
    </row>
    <row r="23" spans="1:33" ht="15.75" customHeight="1" x14ac:dyDescent="0.3">
      <c r="A23" s="1"/>
      <c r="B23" s="9">
        <v>20</v>
      </c>
      <c r="C23" s="18" t="s">
        <v>36</v>
      </c>
      <c r="D23" s="19">
        <v>5</v>
      </c>
      <c r="E23" s="19">
        <v>1</v>
      </c>
      <c r="F23" s="19">
        <v>5</v>
      </c>
      <c r="G23" s="19">
        <v>1</v>
      </c>
      <c r="H23" s="19">
        <v>5</v>
      </c>
      <c r="I23" s="19">
        <v>1</v>
      </c>
      <c r="J23" s="19">
        <v>5</v>
      </c>
      <c r="K23" s="19">
        <v>1</v>
      </c>
      <c r="L23" s="19">
        <v>5</v>
      </c>
      <c r="M23" s="19">
        <v>1</v>
      </c>
      <c r="N23" s="21"/>
      <c r="O23" s="19">
        <v>20</v>
      </c>
      <c r="P23" s="22" t="s">
        <v>36</v>
      </c>
      <c r="Q23" s="11">
        <f t="shared" si="0"/>
        <v>4</v>
      </c>
      <c r="R23" s="11">
        <f t="shared" si="1"/>
        <v>4</v>
      </c>
      <c r="S23" s="11">
        <f t="shared" si="2"/>
        <v>4</v>
      </c>
      <c r="T23" s="11">
        <f t="shared" si="3"/>
        <v>4</v>
      </c>
      <c r="U23" s="11">
        <f t="shared" si="4"/>
        <v>4</v>
      </c>
      <c r="V23" s="11">
        <f t="shared" si="5"/>
        <v>4</v>
      </c>
      <c r="W23" s="11">
        <f t="shared" si="6"/>
        <v>4</v>
      </c>
      <c r="X23" s="11">
        <f t="shared" si="7"/>
        <v>4</v>
      </c>
      <c r="Y23" s="11">
        <f t="shared" si="8"/>
        <v>4</v>
      </c>
      <c r="Z23" s="11">
        <f t="shared" si="9"/>
        <v>4</v>
      </c>
      <c r="AA23" s="11">
        <f t="shared" si="10"/>
        <v>40</v>
      </c>
      <c r="AB23" s="12">
        <f t="shared" si="11"/>
        <v>100</v>
      </c>
      <c r="AC23" s="13" t="str">
        <f t="shared" si="12"/>
        <v>A</v>
      </c>
      <c r="AD23" s="1"/>
      <c r="AE23" s="1"/>
      <c r="AF23" s="1"/>
      <c r="AG23" s="1"/>
    </row>
    <row r="24" spans="1:33" ht="15.75" customHeight="1" x14ac:dyDescent="0.3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23">
        <f>SUM(AB4:AB23)/20</f>
        <v>79.75</v>
      </c>
      <c r="AC24" s="24" t="str">
        <f t="shared" si="12"/>
        <v>B</v>
      </c>
      <c r="AD24" s="57" t="s">
        <v>37</v>
      </c>
      <c r="AE24" s="1"/>
      <c r="AF24" s="1"/>
      <c r="AG24" s="1"/>
    </row>
    <row r="25" spans="1:33" ht="15.75" customHeight="1" x14ac:dyDescent="0.3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25" t="str">
        <f>IF(AC24="A", "Excellent", IF(AC24="B", "Good", IF(AC24="C", "Ok", IF(AC24="D", "Awful", "Poor"))))</f>
        <v>Good</v>
      </c>
      <c r="AD25" s="52"/>
      <c r="AE25" s="1"/>
      <c r="AF25" s="1"/>
      <c r="AG25" s="1"/>
    </row>
    <row r="26" spans="1:33" ht="15.7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52"/>
      <c r="AE26" s="1"/>
      <c r="AF26" s="1"/>
      <c r="AG26" s="1"/>
    </row>
    <row r="27" spans="1:33" ht="15.75" customHeight="1" x14ac:dyDescent="0.3">
      <c r="A27" s="1"/>
      <c r="B27" s="1"/>
      <c r="C27" s="1"/>
      <c r="D27" s="1"/>
      <c r="E27" s="1"/>
      <c r="F27" s="1"/>
      <c r="G27" s="1"/>
      <c r="H27" s="1"/>
      <c r="I27" s="1"/>
      <c r="J27" s="1"/>
      <c r="K27" s="1"/>
      <c r="L27" s="1"/>
      <c r="M27" s="1"/>
      <c r="N27" s="1"/>
      <c r="O27" s="1"/>
      <c r="P27" s="1"/>
      <c r="Q27" s="1"/>
      <c r="R27" s="1"/>
      <c r="S27" s="1"/>
      <c r="T27" s="1"/>
      <c r="U27" s="58" t="s">
        <v>38</v>
      </c>
      <c r="V27" s="52"/>
      <c r="W27" s="1"/>
      <c r="X27" s="1"/>
      <c r="Y27" s="1"/>
      <c r="Z27" s="1"/>
      <c r="AA27" s="1"/>
      <c r="AB27" s="1"/>
      <c r="AC27" s="1"/>
      <c r="AD27" s="1"/>
      <c r="AE27" s="1"/>
      <c r="AF27" s="1"/>
      <c r="AG27" s="1"/>
    </row>
    <row r="28" spans="1:33" ht="15.75" customHeight="1" x14ac:dyDescent="0.3">
      <c r="A28" s="1"/>
      <c r="B28" s="1"/>
      <c r="C28" s="1"/>
      <c r="D28" s="5"/>
      <c r="E28" s="1"/>
      <c r="F28" s="1"/>
      <c r="G28" s="1"/>
      <c r="H28" s="1"/>
      <c r="I28" s="1"/>
      <c r="J28" s="1"/>
      <c r="K28" s="1"/>
      <c r="L28" s="1" t="s">
        <v>39</v>
      </c>
      <c r="M28" s="1"/>
      <c r="N28" s="1" t="s">
        <v>40</v>
      </c>
      <c r="O28" s="1"/>
      <c r="P28" s="1"/>
      <c r="Q28" s="1"/>
      <c r="R28" s="1"/>
      <c r="S28" s="1"/>
      <c r="T28" s="1"/>
      <c r="U28" s="26" t="s">
        <v>41</v>
      </c>
      <c r="V28" s="26">
        <f>COUNTIF(AC4:AC23,"A")</f>
        <v>10</v>
      </c>
      <c r="W28" s="1"/>
      <c r="X28" s="1"/>
      <c r="Y28" s="1"/>
      <c r="Z28" s="1"/>
      <c r="AA28" s="1"/>
      <c r="AB28" s="1"/>
      <c r="AC28" s="1"/>
      <c r="AD28" s="1"/>
      <c r="AE28" s="1"/>
      <c r="AF28" s="1"/>
      <c r="AG28" s="1"/>
    </row>
    <row r="29" spans="1:33" ht="15.75" customHeight="1" x14ac:dyDescent="0.3">
      <c r="A29" s="1"/>
      <c r="B29" s="1"/>
      <c r="C29" s="1"/>
      <c r="D29" s="5"/>
      <c r="E29" s="1"/>
      <c r="F29" s="1"/>
      <c r="G29" s="1"/>
      <c r="H29" s="1"/>
      <c r="I29" s="1"/>
      <c r="J29" s="1"/>
      <c r="K29" s="1"/>
      <c r="L29" s="1" t="s">
        <v>42</v>
      </c>
      <c r="M29" s="1"/>
      <c r="N29" s="1" t="s">
        <v>43</v>
      </c>
      <c r="O29" s="1"/>
      <c r="P29" s="1"/>
      <c r="Q29" s="1"/>
      <c r="R29" s="1"/>
      <c r="S29" s="1"/>
      <c r="T29" s="1"/>
      <c r="U29" s="26" t="s">
        <v>44</v>
      </c>
      <c r="V29" s="26">
        <f>COUNTIF(AC4:AC23,"B")</f>
        <v>5</v>
      </c>
      <c r="W29" s="1"/>
      <c r="X29" s="1"/>
      <c r="Y29" s="1"/>
      <c r="Z29" s="1"/>
      <c r="AA29" s="1"/>
      <c r="AB29" s="1"/>
      <c r="AC29" s="1"/>
      <c r="AD29" s="1"/>
      <c r="AE29" s="1"/>
      <c r="AF29" s="1"/>
      <c r="AG29" s="1"/>
    </row>
    <row r="30" spans="1:33" ht="15.75" customHeight="1" x14ac:dyDescent="0.3">
      <c r="A30" s="1"/>
      <c r="B30" s="1"/>
      <c r="C30" s="1"/>
      <c r="D30" s="1"/>
      <c r="E30" s="1"/>
      <c r="F30" s="1"/>
      <c r="G30" s="1"/>
      <c r="H30" s="1"/>
      <c r="I30" s="1"/>
      <c r="J30" s="1"/>
      <c r="K30" s="1"/>
      <c r="L30" s="1" t="s">
        <v>45</v>
      </c>
      <c r="M30" s="1"/>
      <c r="N30" s="1" t="s">
        <v>46</v>
      </c>
      <c r="O30" s="1"/>
      <c r="P30" s="1"/>
      <c r="Q30" s="1"/>
      <c r="R30" s="1"/>
      <c r="S30" s="1"/>
      <c r="T30" s="1"/>
      <c r="U30" s="26" t="s">
        <v>47</v>
      </c>
      <c r="V30" s="26">
        <f>COUNTIF(AC4:AC23,"C")</f>
        <v>0</v>
      </c>
      <c r="W30" s="1"/>
      <c r="X30" s="1"/>
      <c r="Y30" s="1"/>
      <c r="Z30" s="1"/>
      <c r="AA30" s="1"/>
      <c r="AB30" s="1"/>
      <c r="AC30" s="1"/>
      <c r="AD30" s="1"/>
      <c r="AE30" s="1"/>
      <c r="AF30" s="1"/>
      <c r="AG30" s="1"/>
    </row>
    <row r="31" spans="1:33" ht="15.75" customHeight="1" x14ac:dyDescent="0.3">
      <c r="A31" s="1"/>
      <c r="B31" s="1"/>
      <c r="C31" s="1"/>
      <c r="D31" s="1"/>
      <c r="E31" s="1"/>
      <c r="F31" s="1"/>
      <c r="G31" s="1"/>
      <c r="H31" s="1"/>
      <c r="I31" s="1"/>
      <c r="J31" s="1"/>
      <c r="K31" s="1"/>
      <c r="L31" s="1" t="s">
        <v>48</v>
      </c>
      <c r="M31" s="1"/>
      <c r="N31" s="1" t="s">
        <v>49</v>
      </c>
      <c r="O31" s="1"/>
      <c r="P31" s="1"/>
      <c r="Q31" s="1"/>
      <c r="R31" s="1"/>
      <c r="S31" s="1"/>
      <c r="T31" s="1"/>
      <c r="U31" s="26" t="s">
        <v>50</v>
      </c>
      <c r="V31" s="26">
        <f>COUNTIF(AC4:AC23,"D")</f>
        <v>5</v>
      </c>
      <c r="W31" s="1"/>
      <c r="X31" s="1"/>
      <c r="Y31" s="1"/>
      <c r="Z31" s="1"/>
      <c r="AA31" s="1"/>
      <c r="AB31" s="1"/>
      <c r="AC31" s="1"/>
      <c r="AD31" s="1"/>
      <c r="AE31" s="1"/>
      <c r="AF31" s="1"/>
      <c r="AG31" s="1"/>
    </row>
    <row r="32" spans="1:33" ht="15.75" customHeight="1" x14ac:dyDescent="0.3">
      <c r="A32" s="1"/>
      <c r="B32" s="1"/>
      <c r="C32" s="1"/>
      <c r="D32" s="1"/>
      <c r="E32" s="1"/>
      <c r="F32" s="1"/>
      <c r="G32" s="1"/>
      <c r="H32" s="1"/>
      <c r="I32" s="1"/>
      <c r="J32" s="1"/>
      <c r="K32" s="1"/>
      <c r="L32" s="1" t="s">
        <v>51</v>
      </c>
      <c r="M32" s="1"/>
      <c r="N32" s="1" t="s">
        <v>52</v>
      </c>
      <c r="O32" s="1"/>
      <c r="P32" s="1"/>
      <c r="Q32" s="1"/>
      <c r="R32" s="1"/>
      <c r="S32" s="1"/>
      <c r="T32" s="1"/>
      <c r="U32" s="26" t="s">
        <v>53</v>
      </c>
      <c r="V32" s="26">
        <f>COUNTIF(AC4:AC23,"F")</f>
        <v>0</v>
      </c>
      <c r="W32" s="1"/>
      <c r="X32" s="1"/>
      <c r="Y32" s="1"/>
      <c r="Z32" s="1"/>
      <c r="AA32" s="1"/>
      <c r="AB32" s="1"/>
      <c r="AC32" s="1"/>
      <c r="AD32" s="1"/>
      <c r="AE32" s="1"/>
      <c r="AF32" s="1"/>
      <c r="AG32" s="1"/>
    </row>
    <row r="33" spans="1:33" ht="15.7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row>
    <row r="34" spans="1:33" ht="15.7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row>
    <row r="35" spans="1:33" ht="15.7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row>
    <row r="36" spans="1:33" ht="15.7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row>
    <row r="37" spans="1:33" ht="15.7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row>
    <row r="38" spans="1:33" ht="15.7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row>
    <row r="39" spans="1:33" ht="15.7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row>
    <row r="40" spans="1:33" ht="15.7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row>
    <row r="41" spans="1:33" ht="15.7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row>
    <row r="42" spans="1:33" ht="15.7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row>
    <row r="43" spans="1:33" ht="15.7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row>
    <row r="44" spans="1:33" ht="15.7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row>
    <row r="45" spans="1:33" ht="15.7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row>
    <row r="46" spans="1:33" ht="15.7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row>
    <row r="47" spans="1:33" ht="15.7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row>
    <row r="48" spans="1:33" ht="15.7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row>
    <row r="49" spans="1:33" ht="15.7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row>
    <row r="50" spans="1:33" ht="15.7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row>
    <row r="51" spans="1:33" ht="15.7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row>
    <row r="52" spans="1:33" ht="15.7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row>
    <row r="53" spans="1:33" ht="15.7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row>
    <row r="54" spans="1:33" ht="15.7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row>
    <row r="55" spans="1:33" ht="15.7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row>
    <row r="56" spans="1:33" ht="15.7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row>
    <row r="57" spans="1:33" ht="15.7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row>
    <row r="58" spans="1:33" ht="15.7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row>
    <row r="59" spans="1:33" ht="15.7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row>
    <row r="60" spans="1:33" ht="15.7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row>
    <row r="61" spans="1:33" ht="15.7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row>
    <row r="62" spans="1:33" ht="15.7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row>
    <row r="63" spans="1:33" ht="15.7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row>
    <row r="64" spans="1:33" ht="15.7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row>
    <row r="65" spans="1:33" ht="15.7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row>
    <row r="66" spans="1:33" ht="15.7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row>
    <row r="67" spans="1:33" ht="15.7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row>
    <row r="68" spans="1:33" ht="15.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row>
    <row r="69" spans="1:33" ht="15.7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row>
    <row r="70" spans="1:33" ht="15.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row>
    <row r="71" spans="1:33" ht="15.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row>
    <row r="72" spans="1:33" ht="15.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row>
    <row r="73" spans="1:33" ht="15.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row>
    <row r="74" spans="1:33" ht="15.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row>
    <row r="75" spans="1:33" ht="15.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row>
    <row r="76" spans="1:33" ht="15.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row>
    <row r="77" spans="1:33" ht="15.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row>
    <row r="78" spans="1:33" ht="15.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row>
    <row r="79" spans="1:33" ht="15.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row>
    <row r="80" spans="1:33" ht="15.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row>
    <row r="81" spans="1:33" ht="15.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row>
    <row r="82" spans="1:33" ht="15.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row>
    <row r="83" spans="1:33" ht="15.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row>
    <row r="84" spans="1:33" ht="15.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row>
    <row r="85" spans="1:33" ht="15.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row>
    <row r="86" spans="1:33" ht="15.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row>
    <row r="87" spans="1:33" ht="15.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row>
    <row r="88" spans="1:33" ht="15.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row>
    <row r="89" spans="1:33" ht="15.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row>
    <row r="90" spans="1:33" ht="15.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row>
    <row r="91" spans="1:33" ht="15.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row>
    <row r="92" spans="1:33" ht="15.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row>
    <row r="93" spans="1:33"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row>
    <row r="94" spans="1:33"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row>
    <row r="95" spans="1:33"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row>
    <row r="96" spans="1:33"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row>
    <row r="97" spans="1:33"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row>
    <row r="98" spans="1:33"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row>
    <row r="99" spans="1:33"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row>
    <row r="100" spans="1:33"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row>
    <row r="101" spans="1:33"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row>
    <row r="102" spans="1:33"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row>
    <row r="103" spans="1:33"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row>
    <row r="104" spans="1:33"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row>
    <row r="105" spans="1:33"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row>
    <row r="106" spans="1:33"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row>
    <row r="107" spans="1:33"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row>
    <row r="108" spans="1:33"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row>
    <row r="109" spans="1:33"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row>
    <row r="110" spans="1:33"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row>
    <row r="111" spans="1:33"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row>
    <row r="112" spans="1:33"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row>
    <row r="113" spans="1:33"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row>
    <row r="114" spans="1:33"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row>
    <row r="115" spans="1:33"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row>
    <row r="116" spans="1:33"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row>
    <row r="117" spans="1:33"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row>
    <row r="118" spans="1:33"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row>
    <row r="119" spans="1:33"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row>
    <row r="120" spans="1:33"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row>
    <row r="121" spans="1:33"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row>
    <row r="122" spans="1:33"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row>
    <row r="123" spans="1:33"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row>
    <row r="124" spans="1:33"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row>
    <row r="125" spans="1:33"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row>
    <row r="126" spans="1:33"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row>
    <row r="127" spans="1:33"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row>
    <row r="128" spans="1:33"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row>
    <row r="129" spans="1:33"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row>
    <row r="130" spans="1:33"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row>
    <row r="131" spans="1:33"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row>
    <row r="132" spans="1:33"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row>
    <row r="133" spans="1:33"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row>
    <row r="134" spans="1:33"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row>
    <row r="135" spans="1:33"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row>
    <row r="136" spans="1:33"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row>
    <row r="137" spans="1:33"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row>
    <row r="138" spans="1:33"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row>
    <row r="139" spans="1:33"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row>
    <row r="140" spans="1:33"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row>
    <row r="141" spans="1:33"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row>
    <row r="142" spans="1:33"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row>
    <row r="143" spans="1:33"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row>
    <row r="144" spans="1:33"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row>
    <row r="145" spans="1:33"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row>
    <row r="146" spans="1:33"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row>
    <row r="147" spans="1:33"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row>
    <row r="148" spans="1:33"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row>
    <row r="149" spans="1:33"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row>
    <row r="150" spans="1:33"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row>
    <row r="151" spans="1:33"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row>
    <row r="152" spans="1:33"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row>
    <row r="153" spans="1:33"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row>
    <row r="154" spans="1:33"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row>
    <row r="155" spans="1:33"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row>
    <row r="156" spans="1:33"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row>
    <row r="157" spans="1:33"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row>
    <row r="158" spans="1:33"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row>
    <row r="159" spans="1:33"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row>
    <row r="160" spans="1:33"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row>
    <row r="161" spans="1:33"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row>
    <row r="162" spans="1:33"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row>
    <row r="163" spans="1:33"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row>
    <row r="164" spans="1:33"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row>
    <row r="165" spans="1:33"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row>
    <row r="166" spans="1:33"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row>
    <row r="167" spans="1:33"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row>
    <row r="168" spans="1:33"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row>
    <row r="169" spans="1:33"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row>
    <row r="170" spans="1:33"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row>
    <row r="171" spans="1:33"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row>
    <row r="172" spans="1:33"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row>
    <row r="173" spans="1:33"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row>
    <row r="174" spans="1:33"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row>
    <row r="175" spans="1:33"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row>
    <row r="176" spans="1:33"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row>
    <row r="177" spans="1:33"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row>
    <row r="178" spans="1:33"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row>
    <row r="179" spans="1:33"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row>
    <row r="180" spans="1:33"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row>
    <row r="181" spans="1:33"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row>
    <row r="182" spans="1:33"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row>
    <row r="183" spans="1:33"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row>
    <row r="184" spans="1:33"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row>
    <row r="185" spans="1:33"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row>
    <row r="186" spans="1:33"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row>
    <row r="187" spans="1:33"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row>
    <row r="188" spans="1:33"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row>
    <row r="189" spans="1:33"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row>
    <row r="190" spans="1:33"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row>
    <row r="191" spans="1:33"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row>
    <row r="192" spans="1:33"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row>
    <row r="193" spans="1:33"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row>
    <row r="194" spans="1:33"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row>
    <row r="195" spans="1:33"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row>
    <row r="196" spans="1:33"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row>
    <row r="197" spans="1:33"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row>
    <row r="198" spans="1:33"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row>
    <row r="199" spans="1:33"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row>
    <row r="200" spans="1:33"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row>
    <row r="201" spans="1:33"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row>
    <row r="202" spans="1:33"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row>
    <row r="203" spans="1:33"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row>
    <row r="204" spans="1:33"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row>
    <row r="205" spans="1:33"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row>
    <row r="206" spans="1:33"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row>
    <row r="207" spans="1:33"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row>
    <row r="208" spans="1:33"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row>
    <row r="209" spans="1:33"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row>
    <row r="210" spans="1:33"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row>
    <row r="211" spans="1:33"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row>
    <row r="212" spans="1:33"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row>
    <row r="213" spans="1:33"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row>
    <row r="214" spans="1:33"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row>
    <row r="215" spans="1:33"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row>
    <row r="216" spans="1:33"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row>
    <row r="217" spans="1:33"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row>
    <row r="218" spans="1:33"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row>
    <row r="219" spans="1:33"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row>
    <row r="220" spans="1:33"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row>
    <row r="221" spans="1:33" ht="15.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row>
    <row r="222" spans="1:33"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row>
    <row r="223" spans="1:33"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row>
    <row r="224" spans="1:33"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row>
    <row r="225" spans="1:33"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row>
    <row r="226" spans="1:33"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row>
    <row r="227" spans="1:33"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row>
    <row r="228" spans="1:33"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row>
    <row r="229" spans="1:33"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row>
    <row r="230" spans="1:33"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row>
    <row r="231" spans="1:33" ht="15.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row>
    <row r="232" spans="1:33" ht="15.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row>
    <row r="233" spans="1:33" ht="15.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row>
    <row r="234" spans="1:33" ht="15.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row>
    <row r="235" spans="1:33" ht="15.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row>
    <row r="236" spans="1:33" ht="15.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row>
    <row r="237" spans="1:33" ht="15.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row>
    <row r="238" spans="1:33" ht="15.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row>
    <row r="239" spans="1:33" ht="15.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row>
    <row r="240" spans="1:33" ht="15.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row>
    <row r="241" spans="1:33" ht="15.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row>
    <row r="242" spans="1:33" ht="15.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row>
    <row r="243" spans="1:33" ht="15.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row>
    <row r="244" spans="1:33" ht="15.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row>
    <row r="245" spans="1:33" ht="15.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row>
    <row r="246" spans="1:33" ht="15.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row>
    <row r="247" spans="1:33" ht="15.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row>
    <row r="248" spans="1:33" ht="15.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row>
    <row r="249" spans="1:33" ht="15.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row>
    <row r="250" spans="1:33" ht="15.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row>
    <row r="251" spans="1:33" ht="15.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row>
    <row r="252" spans="1:33" ht="15.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row>
    <row r="253" spans="1:33" ht="15.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row>
    <row r="254" spans="1:33" ht="15.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row>
    <row r="255" spans="1:33" ht="15.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row>
    <row r="256" spans="1:33" ht="15.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row>
    <row r="257" spans="1:33" ht="15.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row>
    <row r="258" spans="1:33" ht="15.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row>
    <row r="259" spans="1:33" ht="15.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row>
    <row r="260" spans="1:33" ht="15.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row>
    <row r="261" spans="1:33" ht="15.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row>
    <row r="262" spans="1:33" ht="15.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row>
    <row r="263" spans="1:33" ht="15.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row>
    <row r="264" spans="1:33" ht="15.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row>
    <row r="265" spans="1:33" ht="15.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row>
    <row r="266" spans="1:33" ht="15.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row>
    <row r="267" spans="1:33" ht="15.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row>
    <row r="268" spans="1:33" ht="15.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row>
    <row r="269" spans="1:33" ht="15.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row>
    <row r="270" spans="1:33" ht="15.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row>
    <row r="271" spans="1:33" ht="15.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row>
    <row r="272" spans="1:33" ht="15.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row>
    <row r="273" spans="1:33" ht="15.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row>
    <row r="274" spans="1:33" ht="15.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row>
    <row r="275" spans="1:33" ht="15.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row>
    <row r="276" spans="1:33" ht="15.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row>
    <row r="277" spans="1:33" ht="15.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row>
    <row r="278" spans="1:33" ht="15.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row>
    <row r="279" spans="1:33" ht="15.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row>
    <row r="280" spans="1:33" ht="15.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row>
    <row r="281" spans="1:33" ht="15.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row>
    <row r="282" spans="1:33" ht="15.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row>
    <row r="283" spans="1:33" ht="15.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row>
    <row r="284" spans="1:33" ht="15.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row>
    <row r="285" spans="1:33" ht="15.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row>
    <row r="286" spans="1:33" ht="15.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row>
    <row r="287" spans="1:33" ht="15.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row>
    <row r="288" spans="1:33" ht="15.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row>
    <row r="289" spans="1:33" ht="15.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row>
    <row r="290" spans="1:33" ht="15.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row>
    <row r="291" spans="1:33" ht="15.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row>
    <row r="292" spans="1:33" ht="15.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row>
    <row r="293" spans="1:33" ht="15.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row>
    <row r="294" spans="1:33" ht="15.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row>
    <row r="295" spans="1:33" ht="15.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row>
    <row r="296" spans="1:33" ht="15.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row>
    <row r="297" spans="1:33" ht="15.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row>
    <row r="298" spans="1:33" ht="15.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row>
    <row r="299" spans="1:33" ht="15.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row>
    <row r="300" spans="1:33" ht="15.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row>
    <row r="301" spans="1:33" ht="15.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row>
    <row r="302" spans="1:33" ht="15.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row>
    <row r="303" spans="1:33" ht="15.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row>
    <row r="304" spans="1:33" ht="15.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row>
    <row r="305" spans="1:33" ht="15.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row>
    <row r="306" spans="1:33" ht="15.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row>
    <row r="307" spans="1:33" ht="15.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row>
    <row r="308" spans="1:33" ht="15.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row>
    <row r="309" spans="1:33" ht="15.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row>
    <row r="310" spans="1:33" ht="15.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row>
    <row r="311" spans="1:33" ht="15.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row>
    <row r="312" spans="1:33" ht="15.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row>
    <row r="313" spans="1:33" ht="15.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row>
    <row r="314" spans="1:33" ht="15.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row>
    <row r="315" spans="1:33" ht="15.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row>
    <row r="316" spans="1:33" ht="15.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row>
    <row r="317" spans="1:33" ht="15.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row>
    <row r="318" spans="1:33"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row>
    <row r="319" spans="1:33"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row>
    <row r="320" spans="1:33"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row>
    <row r="321" spans="1:33"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row>
    <row r="322" spans="1:33"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row>
    <row r="323" spans="1:33"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row>
    <row r="324" spans="1:33"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row>
    <row r="325" spans="1:33"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row>
    <row r="326" spans="1:33"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row>
    <row r="327" spans="1:33"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row>
    <row r="328" spans="1:33"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row>
    <row r="329" spans="1:33"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row>
    <row r="330" spans="1:33"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row>
    <row r="331" spans="1:33"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row>
    <row r="332" spans="1:33"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row>
    <row r="333" spans="1:33"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row>
    <row r="334" spans="1:33"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row>
    <row r="335" spans="1:33"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row>
    <row r="336" spans="1:33"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row>
    <row r="337" spans="1:33"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row>
    <row r="338" spans="1:33"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row>
    <row r="339" spans="1:33"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row>
    <row r="340" spans="1:33"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row>
    <row r="341" spans="1:33"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row>
    <row r="342" spans="1:33"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row>
    <row r="343" spans="1:33"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row>
    <row r="344" spans="1:33"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row>
    <row r="345" spans="1:33"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row>
    <row r="346" spans="1:33"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row>
    <row r="347" spans="1:33"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row>
    <row r="348" spans="1:33"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row>
    <row r="349" spans="1:33"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row>
    <row r="350" spans="1:33"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row>
    <row r="351" spans="1:33"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row>
    <row r="352" spans="1:33"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row>
    <row r="353" spans="1:33"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row>
    <row r="354" spans="1:33"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row>
    <row r="355" spans="1:33"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row>
    <row r="356" spans="1:33"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row>
    <row r="357" spans="1:33"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row>
    <row r="358" spans="1:33"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row>
    <row r="359" spans="1:33"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row>
    <row r="360" spans="1:33"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row>
    <row r="361" spans="1:33"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row>
    <row r="362" spans="1:33"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row>
    <row r="363" spans="1:33"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row>
    <row r="364" spans="1:33"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row>
    <row r="365" spans="1:33"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row>
    <row r="366" spans="1:33"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row>
    <row r="367" spans="1:33"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row>
    <row r="368" spans="1:33"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row>
    <row r="369" spans="1:33"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row>
    <row r="370" spans="1:33"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row>
    <row r="371" spans="1:33"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row>
    <row r="372" spans="1:33"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row>
    <row r="373" spans="1:33"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row>
    <row r="374" spans="1:33"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row>
    <row r="375" spans="1:33"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row>
    <row r="376" spans="1:33"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row>
    <row r="377" spans="1:33"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row>
    <row r="378" spans="1:33"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row>
    <row r="379" spans="1:33"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row>
    <row r="380" spans="1:33"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row>
    <row r="381" spans="1:33"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row>
    <row r="382" spans="1:33"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row>
    <row r="383" spans="1:33"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row>
    <row r="384" spans="1:33"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row>
    <row r="385" spans="1:33"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row>
    <row r="386" spans="1:33"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row>
    <row r="387" spans="1:33"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row>
    <row r="388" spans="1:33"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row>
    <row r="389" spans="1:33"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row>
    <row r="390" spans="1:33"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row>
    <row r="391" spans="1:33"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row>
    <row r="392" spans="1:33"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row>
    <row r="393" spans="1:33"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row>
    <row r="394" spans="1:33"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row>
    <row r="395" spans="1:33"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row>
    <row r="396" spans="1:33"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row>
    <row r="397" spans="1:33"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row>
    <row r="398" spans="1:33"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row>
    <row r="399" spans="1:33"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row>
    <row r="400" spans="1:33"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row>
    <row r="401" spans="1:33"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row>
    <row r="402" spans="1:33"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row>
    <row r="403" spans="1:33"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row>
    <row r="404" spans="1:33"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row>
    <row r="405" spans="1:33"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row>
    <row r="406" spans="1:33"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row>
    <row r="407" spans="1:33"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row>
    <row r="408" spans="1:33"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row>
    <row r="409" spans="1:33"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row>
    <row r="410" spans="1:33"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row>
    <row r="411" spans="1:33"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row>
    <row r="412" spans="1:33"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row>
    <row r="413" spans="1:33"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row>
    <row r="414" spans="1:33"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row>
    <row r="415" spans="1:33"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row>
    <row r="416" spans="1:33"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row>
    <row r="417" spans="1:33"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row>
    <row r="418" spans="1:33"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row>
    <row r="419" spans="1:33"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row>
    <row r="420" spans="1:33"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row>
    <row r="421" spans="1:33"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row>
    <row r="422" spans="1:33"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row>
    <row r="423" spans="1:33"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row>
    <row r="424" spans="1:33"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row>
    <row r="425" spans="1:33"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row>
    <row r="426" spans="1:33"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row>
    <row r="427" spans="1:33"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row>
    <row r="428" spans="1:33"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row>
    <row r="429" spans="1:33"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row>
    <row r="430" spans="1:33"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row>
    <row r="431" spans="1:33"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row>
    <row r="432" spans="1:33"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row>
    <row r="433" spans="1:33"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row>
    <row r="434" spans="1:33"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row>
    <row r="435" spans="1:33"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row>
    <row r="436" spans="1:33"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row>
    <row r="437" spans="1:33"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row>
    <row r="438" spans="1:33"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row>
    <row r="439" spans="1:33"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row>
    <row r="440" spans="1:33"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row>
    <row r="441" spans="1:33"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row>
    <row r="442" spans="1:33"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row>
    <row r="443" spans="1:33"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row>
    <row r="444" spans="1:33"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row>
    <row r="445" spans="1:33"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row>
    <row r="446" spans="1:33"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row>
    <row r="447" spans="1:33"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row>
    <row r="448" spans="1:33"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row>
    <row r="449" spans="1:33"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row>
    <row r="450" spans="1:33"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row>
    <row r="451" spans="1:33"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row>
    <row r="452" spans="1:33"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row>
    <row r="453" spans="1:33"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row>
    <row r="454" spans="1:33"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row>
    <row r="455" spans="1:33"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row>
    <row r="456" spans="1:33"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row>
    <row r="457" spans="1:33"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row>
    <row r="458" spans="1:33"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row>
    <row r="459" spans="1:33"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row>
    <row r="460" spans="1:33"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row>
    <row r="461" spans="1:33"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row>
    <row r="462" spans="1:33"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row>
    <row r="463" spans="1:33"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row>
    <row r="464" spans="1:33"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row>
    <row r="465" spans="1:33"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row>
    <row r="466" spans="1:33"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row>
    <row r="467" spans="1:33"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row>
    <row r="468" spans="1:33"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row>
    <row r="469" spans="1:33"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row>
    <row r="470" spans="1:33"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row>
    <row r="471" spans="1:33"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row>
    <row r="472" spans="1:33"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row>
    <row r="473" spans="1:33"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row>
    <row r="474" spans="1:33"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row>
    <row r="475" spans="1:33"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row>
    <row r="476" spans="1:33"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row>
    <row r="477" spans="1:33"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row>
    <row r="478" spans="1:33"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row>
    <row r="479" spans="1:33"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row>
    <row r="480" spans="1:33"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row>
    <row r="481" spans="1:33"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row>
    <row r="482" spans="1:33"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row>
    <row r="483" spans="1:33"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row>
    <row r="484" spans="1:33"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row>
    <row r="485" spans="1:33"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row>
    <row r="486" spans="1:33"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row>
    <row r="487" spans="1:33"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row>
    <row r="488" spans="1:33"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row>
    <row r="489" spans="1:33"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row>
    <row r="490" spans="1:33"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row>
    <row r="491" spans="1:33"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row>
    <row r="492" spans="1:33"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row>
    <row r="493" spans="1:33"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row>
    <row r="494" spans="1:33"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row>
    <row r="495" spans="1:33"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row>
    <row r="496" spans="1:33"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row>
    <row r="497" spans="1:33"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row>
    <row r="498" spans="1:33"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row>
    <row r="499" spans="1:33"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row>
    <row r="500" spans="1:33"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row>
    <row r="501" spans="1:33"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row>
    <row r="502" spans="1:33"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row>
    <row r="503" spans="1:33"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row>
    <row r="504" spans="1:33"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row>
    <row r="505" spans="1:33"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row>
    <row r="506" spans="1:33"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row>
    <row r="507" spans="1:33"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row>
    <row r="508" spans="1:33"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row>
    <row r="509" spans="1:33"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row>
    <row r="510" spans="1:33"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row>
    <row r="511" spans="1:33"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row>
    <row r="512" spans="1:33"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row>
    <row r="513" spans="1:33"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row>
    <row r="514" spans="1:33"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row>
    <row r="515" spans="1:33"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row>
    <row r="516" spans="1:33"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row>
    <row r="517" spans="1:33"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row>
    <row r="518" spans="1:33"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row>
    <row r="519" spans="1:33"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row>
    <row r="520" spans="1:33"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row>
    <row r="521" spans="1:33"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row>
    <row r="522" spans="1:33"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row>
    <row r="523" spans="1:33"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row>
    <row r="524" spans="1:33"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row>
    <row r="525" spans="1:33"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row>
    <row r="526" spans="1:33"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row>
    <row r="527" spans="1:33"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row>
    <row r="528" spans="1:33"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row>
    <row r="529" spans="1:33"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row>
    <row r="530" spans="1:33"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row>
    <row r="531" spans="1:33"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row>
    <row r="532" spans="1:33"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row>
    <row r="533" spans="1:33"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row>
    <row r="534" spans="1:33"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row>
    <row r="535" spans="1:33"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row>
    <row r="536" spans="1:33"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row>
    <row r="537" spans="1:33"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row>
    <row r="538" spans="1:33"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row>
    <row r="539" spans="1:33"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row>
    <row r="540" spans="1:33"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row>
    <row r="541" spans="1:33"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row>
    <row r="542" spans="1:33"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row>
    <row r="543" spans="1:33"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row>
    <row r="544" spans="1:33"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row>
    <row r="545" spans="1:33"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row>
    <row r="546" spans="1:33"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row>
    <row r="547" spans="1:33"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row>
    <row r="548" spans="1:33"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row>
    <row r="549" spans="1:33"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row>
    <row r="550" spans="1:33"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row>
    <row r="551" spans="1:33"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row>
    <row r="552" spans="1:33"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row>
    <row r="553" spans="1:33"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row>
    <row r="554" spans="1:33"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row>
    <row r="555" spans="1:33"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row>
    <row r="556" spans="1:33"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row>
    <row r="557" spans="1:33"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row>
    <row r="558" spans="1:33"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row>
    <row r="559" spans="1:33"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row>
    <row r="560" spans="1:33"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row>
    <row r="561" spans="1:33"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row>
    <row r="562" spans="1:33"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row>
    <row r="563" spans="1:33"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row>
    <row r="564" spans="1:33"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row>
    <row r="565" spans="1:33"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row>
    <row r="566" spans="1:33"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row>
    <row r="567" spans="1:33"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row>
    <row r="568" spans="1:33"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row>
    <row r="569" spans="1:33"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row>
    <row r="570" spans="1:33"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row>
    <row r="571" spans="1:33"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row>
    <row r="572" spans="1:33"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row>
    <row r="573" spans="1:33"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row>
    <row r="574" spans="1:33"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row>
    <row r="575" spans="1:33"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row>
    <row r="576" spans="1:33"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row>
    <row r="577" spans="1:33"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row>
    <row r="578" spans="1:33"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row>
    <row r="579" spans="1:33"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row>
    <row r="580" spans="1:33"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row>
    <row r="581" spans="1:33"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row>
    <row r="582" spans="1:33"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row>
    <row r="583" spans="1:33"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row>
    <row r="584" spans="1:33"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row>
    <row r="585" spans="1:33"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row>
    <row r="586" spans="1:33"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row>
    <row r="587" spans="1:33"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row>
    <row r="588" spans="1:33"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row>
    <row r="589" spans="1:33"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row>
    <row r="590" spans="1:33"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row>
    <row r="591" spans="1:33"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row>
    <row r="592" spans="1:33"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row>
    <row r="593" spans="1:33"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row>
    <row r="594" spans="1:33"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row>
    <row r="595" spans="1:33"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row>
    <row r="596" spans="1:33"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row>
    <row r="597" spans="1:33"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row>
    <row r="598" spans="1:33"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row>
    <row r="599" spans="1:33"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row>
    <row r="600" spans="1:33"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row>
    <row r="601" spans="1:33"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row>
    <row r="602" spans="1:33"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row>
    <row r="603" spans="1:33"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row>
    <row r="604" spans="1:33"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row>
    <row r="605" spans="1:33"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row>
    <row r="606" spans="1:33"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row>
    <row r="607" spans="1:33"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row>
    <row r="608" spans="1:33"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row>
    <row r="609" spans="1:33"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row>
    <row r="610" spans="1:33"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row>
    <row r="611" spans="1:33"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row>
    <row r="612" spans="1:33"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row>
    <row r="613" spans="1:33"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row>
    <row r="614" spans="1:33"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row>
    <row r="615" spans="1:33"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row>
    <row r="616" spans="1:33"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row>
    <row r="617" spans="1:33"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row>
    <row r="618" spans="1:33"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row>
    <row r="619" spans="1:33"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row>
    <row r="620" spans="1:33"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row>
    <row r="621" spans="1:33"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row>
    <row r="622" spans="1:33"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row>
    <row r="623" spans="1:33"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row>
    <row r="624" spans="1:33"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row>
    <row r="625" spans="1:33"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row>
    <row r="626" spans="1:33"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row>
    <row r="627" spans="1:33"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row>
    <row r="628" spans="1:33"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row>
    <row r="629" spans="1:33"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row>
    <row r="630" spans="1:33"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row>
    <row r="631" spans="1:33"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row>
    <row r="632" spans="1:33"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row>
    <row r="633" spans="1:33"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row>
    <row r="634" spans="1:33"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row>
    <row r="635" spans="1:33"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row>
    <row r="636" spans="1:33"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row>
    <row r="637" spans="1:33"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row>
    <row r="638" spans="1:33"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row>
    <row r="639" spans="1:33"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row>
    <row r="640" spans="1:33"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row>
    <row r="641" spans="1:33"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row>
    <row r="642" spans="1:33"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row>
    <row r="643" spans="1:33"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row>
    <row r="644" spans="1:33"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row>
    <row r="645" spans="1:33"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row>
    <row r="646" spans="1:33"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row>
    <row r="647" spans="1:33"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row>
    <row r="648" spans="1:33"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row>
    <row r="649" spans="1:33"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row>
    <row r="650" spans="1:33"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row>
    <row r="651" spans="1:33"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row>
    <row r="652" spans="1:33"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row>
    <row r="653" spans="1:33"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row>
    <row r="654" spans="1:33"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row>
    <row r="655" spans="1:33"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row>
    <row r="656" spans="1:33"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row>
    <row r="657" spans="1:33"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row>
    <row r="658" spans="1:33"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row>
    <row r="659" spans="1:33"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row>
    <row r="660" spans="1:33"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row>
    <row r="661" spans="1:33"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row>
    <row r="662" spans="1:33"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row>
    <row r="663" spans="1:33"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row>
    <row r="664" spans="1:33"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row>
    <row r="665" spans="1:33"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row>
    <row r="666" spans="1:33"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row>
    <row r="667" spans="1:33"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row>
    <row r="668" spans="1:33"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row>
    <row r="669" spans="1:33"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row>
    <row r="670" spans="1:33"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row>
    <row r="671" spans="1:33"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row>
    <row r="672" spans="1:33"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row>
    <row r="673" spans="1:33"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row>
    <row r="674" spans="1:33"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row>
    <row r="675" spans="1:33"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row>
    <row r="676" spans="1:33"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row>
    <row r="677" spans="1:33"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row>
    <row r="678" spans="1:33"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row>
    <row r="679" spans="1:33"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row>
    <row r="680" spans="1:33"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row>
    <row r="681" spans="1:33"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row>
    <row r="682" spans="1:33"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row>
    <row r="683" spans="1:33"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row>
    <row r="684" spans="1:33"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row>
    <row r="685" spans="1:33"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row>
    <row r="686" spans="1:33"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row>
    <row r="687" spans="1:33"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row>
    <row r="688" spans="1:33"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row>
    <row r="689" spans="1:33"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row>
    <row r="690" spans="1:33"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row>
    <row r="691" spans="1:33"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row>
    <row r="692" spans="1:33"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row>
    <row r="693" spans="1:33"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row>
    <row r="694" spans="1:33"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row>
    <row r="695" spans="1:33"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row>
    <row r="696" spans="1:33"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row>
    <row r="697" spans="1:33"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row>
    <row r="698" spans="1:33"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row>
    <row r="699" spans="1:33"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row>
    <row r="700" spans="1:33"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row>
    <row r="701" spans="1:33"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row>
    <row r="702" spans="1:33"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row>
    <row r="703" spans="1:33"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row>
    <row r="704" spans="1:33"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row>
    <row r="705" spans="1:33"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row>
    <row r="706" spans="1:33"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row>
    <row r="707" spans="1:33"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row>
    <row r="708" spans="1:33"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row>
    <row r="709" spans="1:33"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row>
    <row r="710" spans="1:33"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row>
    <row r="711" spans="1:33"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row>
    <row r="712" spans="1:33"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row>
    <row r="713" spans="1:33"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row>
    <row r="714" spans="1:33"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row>
    <row r="715" spans="1:33"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row>
    <row r="716" spans="1:33"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row>
    <row r="717" spans="1:33"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row>
    <row r="718" spans="1:33"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row>
    <row r="719" spans="1:33"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row>
    <row r="720" spans="1:33"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row>
    <row r="721" spans="1:33"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row>
    <row r="722" spans="1:33"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row>
    <row r="723" spans="1:33"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row>
    <row r="724" spans="1:33"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row>
    <row r="725" spans="1:33"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row>
    <row r="726" spans="1:33"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row>
    <row r="727" spans="1:33"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row>
    <row r="728" spans="1:33"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row>
    <row r="729" spans="1:33"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row>
    <row r="730" spans="1:33"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row>
    <row r="731" spans="1:33"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row>
    <row r="732" spans="1:33"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row>
    <row r="733" spans="1:33"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row>
    <row r="734" spans="1:33"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row>
    <row r="735" spans="1:33"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row>
    <row r="736" spans="1:33"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row>
    <row r="737" spans="1:33"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row>
    <row r="738" spans="1:33"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row>
    <row r="739" spans="1:33"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row>
    <row r="740" spans="1:33"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row>
    <row r="741" spans="1:33"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row>
    <row r="742" spans="1:33"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row>
    <row r="743" spans="1:33"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row>
    <row r="744" spans="1:33"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row>
    <row r="745" spans="1:33"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row>
    <row r="746" spans="1:33"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row>
    <row r="747" spans="1:33"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row>
    <row r="748" spans="1:33"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row>
    <row r="749" spans="1:33"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row>
    <row r="750" spans="1:33"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row>
    <row r="751" spans="1:33"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row>
    <row r="752" spans="1:33"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row>
    <row r="753" spans="1:33"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row>
    <row r="754" spans="1:33"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row>
    <row r="755" spans="1:33"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row>
    <row r="756" spans="1:33"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row>
    <row r="757" spans="1:33"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row>
    <row r="758" spans="1:33"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row>
    <row r="759" spans="1:33"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row>
    <row r="760" spans="1:33"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row>
    <row r="761" spans="1:33"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row>
    <row r="762" spans="1:33"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row>
    <row r="763" spans="1:33"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row>
    <row r="764" spans="1:33"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row>
    <row r="765" spans="1:33"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row>
    <row r="766" spans="1:33"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row>
    <row r="767" spans="1:33"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row>
    <row r="768" spans="1:33"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row>
    <row r="769" spans="1:33"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row>
    <row r="770" spans="1:33"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row>
    <row r="771" spans="1:33"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row>
    <row r="772" spans="1:33"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row>
    <row r="773" spans="1:33"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row>
    <row r="774" spans="1:33"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row>
    <row r="775" spans="1:33"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row>
    <row r="776" spans="1:33"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row>
    <row r="777" spans="1:33"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row>
    <row r="778" spans="1:33"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row>
    <row r="779" spans="1:33"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row>
    <row r="780" spans="1:33"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row>
    <row r="781" spans="1:33"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row>
    <row r="782" spans="1:33"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row>
    <row r="783" spans="1:33"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row>
    <row r="784" spans="1:33"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row>
    <row r="785" spans="1:33"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row>
    <row r="786" spans="1:33"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row>
    <row r="787" spans="1:33"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row>
    <row r="788" spans="1:33"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row>
    <row r="789" spans="1:33"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row>
    <row r="790" spans="1:33"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row>
    <row r="791" spans="1:33"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row>
    <row r="792" spans="1:33"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row>
    <row r="793" spans="1:33"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row>
    <row r="794" spans="1:33"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row>
    <row r="795" spans="1:33"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row>
    <row r="796" spans="1:33"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row>
    <row r="797" spans="1:33"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row>
    <row r="798" spans="1:33"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row>
    <row r="799" spans="1:33"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row>
    <row r="800" spans="1:33"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row>
    <row r="801" spans="1:33"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row>
    <row r="802" spans="1:33"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row>
    <row r="803" spans="1:33"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row>
    <row r="804" spans="1:33"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row>
    <row r="805" spans="1:33"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row>
    <row r="806" spans="1:33"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row>
    <row r="807" spans="1:33"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row>
    <row r="808" spans="1:33"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row>
    <row r="809" spans="1:33"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row>
    <row r="810" spans="1:33"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row>
    <row r="811" spans="1:33"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row>
    <row r="812" spans="1:33"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row>
    <row r="813" spans="1:33"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row>
    <row r="814" spans="1:33"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row>
    <row r="815" spans="1:33"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row>
    <row r="816" spans="1:33"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row>
    <row r="817" spans="1:33"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row>
    <row r="818" spans="1:33"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row>
    <row r="819" spans="1:33"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row>
    <row r="820" spans="1:33"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row>
    <row r="821" spans="1:33"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row>
    <row r="822" spans="1:33"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row>
    <row r="823" spans="1:33"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row>
    <row r="824" spans="1:33"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row>
    <row r="825" spans="1:33"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row>
    <row r="826" spans="1:33"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row>
    <row r="827" spans="1:33"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row>
    <row r="828" spans="1:33"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row>
    <row r="829" spans="1:33"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row>
    <row r="830" spans="1:33"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row>
    <row r="831" spans="1:33"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row>
    <row r="832" spans="1:33"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row>
    <row r="833" spans="1:33"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row>
    <row r="834" spans="1:33"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row>
    <row r="835" spans="1:33"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row>
    <row r="836" spans="1:33"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row>
    <row r="837" spans="1:33"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row>
    <row r="838" spans="1:33"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row>
    <row r="839" spans="1:33"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row>
    <row r="840" spans="1:33"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row>
    <row r="841" spans="1:33"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row>
    <row r="842" spans="1:33"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row>
    <row r="843" spans="1:33"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row>
    <row r="844" spans="1:33"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row>
    <row r="845" spans="1:33"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row>
    <row r="846" spans="1:33"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row>
    <row r="847" spans="1:33"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row>
    <row r="848" spans="1:33"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row>
    <row r="849" spans="1:33"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row>
    <row r="850" spans="1:33"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row>
    <row r="851" spans="1:33"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row>
    <row r="852" spans="1:33"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row>
    <row r="853" spans="1:33"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row>
    <row r="854" spans="1:33"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row>
    <row r="855" spans="1:33"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row>
    <row r="856" spans="1:33"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row>
    <row r="857" spans="1:33"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row>
    <row r="858" spans="1:33"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row>
    <row r="859" spans="1:33"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row>
    <row r="860" spans="1:33"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row>
    <row r="861" spans="1:33"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row>
    <row r="862" spans="1:33"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row>
    <row r="863" spans="1:33"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row>
    <row r="864" spans="1:33"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row>
    <row r="865" spans="1:33"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row>
    <row r="866" spans="1:33"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row>
    <row r="867" spans="1:33"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row>
    <row r="868" spans="1:33"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row>
    <row r="869" spans="1:33"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row>
    <row r="870" spans="1:33"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row>
    <row r="871" spans="1:33"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row>
    <row r="872" spans="1:33"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row>
    <row r="873" spans="1:33"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row>
    <row r="874" spans="1:33"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row>
    <row r="875" spans="1:33"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row>
    <row r="876" spans="1:33"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row>
    <row r="877" spans="1:33"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row>
    <row r="878" spans="1:33"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row>
    <row r="879" spans="1:33"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row>
    <row r="880" spans="1:33"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row>
    <row r="881" spans="1:33"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row>
    <row r="882" spans="1:33"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row>
    <row r="883" spans="1:33"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row>
    <row r="884" spans="1:33"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row>
    <row r="885" spans="1:33"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row>
    <row r="886" spans="1:33"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row>
    <row r="887" spans="1:33"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row>
    <row r="888" spans="1:33"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row>
    <row r="889" spans="1:33"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row>
    <row r="890" spans="1:33"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row>
    <row r="891" spans="1:33"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row>
    <row r="892" spans="1:33"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row>
    <row r="893" spans="1:33"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row>
    <row r="894" spans="1:33"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row>
    <row r="895" spans="1:33"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row>
    <row r="896" spans="1:33"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row>
    <row r="897" spans="1:33"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row>
    <row r="898" spans="1:33"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row>
    <row r="899" spans="1:33"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row>
    <row r="900" spans="1:33"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row>
    <row r="901" spans="1:33"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row>
    <row r="902" spans="1:33"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row>
    <row r="903" spans="1:33"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row>
    <row r="904" spans="1:33"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row>
    <row r="905" spans="1:33"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row>
    <row r="906" spans="1:33"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row>
    <row r="907" spans="1:33"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row>
    <row r="908" spans="1:33"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row>
    <row r="909" spans="1:33"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row>
    <row r="910" spans="1:33"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row>
    <row r="911" spans="1:33"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row>
    <row r="912" spans="1:33"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row>
    <row r="913" spans="1:33"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row>
    <row r="914" spans="1:33"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row>
    <row r="915" spans="1:33"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row>
    <row r="916" spans="1:33"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row>
    <row r="917" spans="1:33"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row>
    <row r="918" spans="1:33"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row>
    <row r="919" spans="1:33"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row>
    <row r="920" spans="1:33"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row>
    <row r="921" spans="1:33"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row>
    <row r="922" spans="1:33"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row>
    <row r="923" spans="1:33"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row>
    <row r="924" spans="1:33"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row>
    <row r="925" spans="1:33"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row>
    <row r="926" spans="1:33"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row>
    <row r="927" spans="1:33"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row>
    <row r="928" spans="1:33"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row>
    <row r="929" spans="1:33"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row>
    <row r="930" spans="1:33"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row>
    <row r="931" spans="1:33"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row>
    <row r="932" spans="1:33"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row>
    <row r="933" spans="1:33"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row>
    <row r="934" spans="1:33"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row>
    <row r="935" spans="1:33"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row>
    <row r="936" spans="1:33"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row>
    <row r="937" spans="1:33"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row>
    <row r="938" spans="1:33"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row>
    <row r="939" spans="1:33"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row>
    <row r="940" spans="1:33"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row>
    <row r="941" spans="1:33"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row>
    <row r="942" spans="1:33"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row>
    <row r="943" spans="1:33"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row>
    <row r="944" spans="1:33"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row>
    <row r="945" spans="1:33"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row>
    <row r="946" spans="1:33"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row>
    <row r="947" spans="1:33"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row>
    <row r="948" spans="1:33"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row>
    <row r="949" spans="1:33"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row>
    <row r="950" spans="1:33"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row>
    <row r="951" spans="1:33"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row>
    <row r="952" spans="1:33"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row>
    <row r="953" spans="1:33"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row>
    <row r="954" spans="1:33"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row>
    <row r="955" spans="1:33"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row>
    <row r="956" spans="1:33"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row>
    <row r="957" spans="1:33"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row>
    <row r="958" spans="1:33"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row>
    <row r="959" spans="1:33"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row>
    <row r="960" spans="1:33"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row>
    <row r="961" spans="1:33"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row>
    <row r="962" spans="1:33"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row>
    <row r="963" spans="1:33"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row>
    <row r="964" spans="1:33"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row>
    <row r="965" spans="1:33"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row>
    <row r="966" spans="1:33"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row>
    <row r="967" spans="1:33"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row>
    <row r="968" spans="1:33"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row>
    <row r="969" spans="1:33"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row>
    <row r="970" spans="1:33"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row>
    <row r="971" spans="1:33"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row>
    <row r="972" spans="1:33"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row>
    <row r="973" spans="1:33"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row>
    <row r="974" spans="1:33"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row>
    <row r="975" spans="1:33"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row>
    <row r="976" spans="1:33"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row>
    <row r="977" spans="1:33"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row>
    <row r="978" spans="1:33"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row>
    <row r="979" spans="1:33"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row>
    <row r="980" spans="1:33"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row>
    <row r="981" spans="1:33"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row>
    <row r="982" spans="1:33"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row>
    <row r="983" spans="1:33"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row>
    <row r="984" spans="1:33"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row>
    <row r="985" spans="1:33"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row>
    <row r="986" spans="1:33" ht="15.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row>
    <row r="987" spans="1:33" ht="15.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row>
    <row r="988" spans="1:33"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row>
    <row r="989" spans="1:33"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row>
    <row r="990" spans="1:33" ht="15.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row>
    <row r="991" spans="1:33" ht="15.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row>
    <row r="992" spans="1:33" ht="15.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row>
    <row r="993" spans="1:33" ht="15.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row>
    <row r="994" spans="1:33" ht="15.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row>
    <row r="995" spans="1:33" ht="15.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row>
    <row r="996" spans="1:33" ht="15.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row>
    <row r="997" spans="1:33" ht="15.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row>
    <row r="998" spans="1:33" ht="15.7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row>
    <row r="999" spans="1:33" ht="15.7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row>
    <row r="1000" spans="1:33" ht="15.7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row>
  </sheetData>
  <mergeCells count="11">
    <mergeCell ref="AB2:AB3"/>
    <mergeCell ref="AC2:AC3"/>
    <mergeCell ref="AD24:AD26"/>
    <mergeCell ref="U27:V27"/>
    <mergeCell ref="B2:B3"/>
    <mergeCell ref="C2:C3"/>
    <mergeCell ref="D2:M2"/>
    <mergeCell ref="O2:O3"/>
    <mergeCell ref="P2:P3"/>
    <mergeCell ref="Q2:Z2"/>
    <mergeCell ref="AA2:AA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AA1000"/>
  <sheetViews>
    <sheetView workbookViewId="0"/>
  </sheetViews>
  <sheetFormatPr defaultColWidth="12.6328125" defaultRowHeight="15" customHeight="1" x14ac:dyDescent="0.25"/>
  <cols>
    <col min="1" max="1" width="6.36328125" customWidth="1"/>
    <col min="2" max="2" width="19.6328125" customWidth="1"/>
    <col min="3" max="3" width="13.453125" customWidth="1"/>
    <col min="4" max="4" width="21.453125" customWidth="1"/>
    <col min="5" max="5" width="22.26953125" customWidth="1"/>
    <col min="6" max="6" width="21.7265625" customWidth="1"/>
    <col min="7" max="8" width="21.90625" customWidth="1"/>
    <col min="9" max="9" width="21.7265625" customWidth="1"/>
    <col min="10" max="10" width="22.08984375" customWidth="1"/>
    <col min="11" max="11" width="22.26953125" customWidth="1"/>
  </cols>
  <sheetData>
    <row r="1" spans="1:27" ht="15.75" customHeight="1" x14ac:dyDescent="0.3">
      <c r="A1" s="1"/>
      <c r="B1" s="1"/>
      <c r="C1" s="1"/>
      <c r="D1" s="1"/>
      <c r="E1" s="1"/>
      <c r="F1" s="1"/>
      <c r="G1" s="1"/>
      <c r="H1" s="1"/>
      <c r="I1" s="1"/>
      <c r="J1" s="1"/>
      <c r="K1" s="1"/>
      <c r="L1" s="1"/>
      <c r="M1" s="1"/>
      <c r="N1" s="1"/>
      <c r="O1" s="1"/>
      <c r="P1" s="1"/>
      <c r="Q1" s="1"/>
      <c r="R1" s="1"/>
      <c r="S1" s="1"/>
      <c r="T1" s="1"/>
      <c r="U1" s="1"/>
      <c r="V1" s="1"/>
      <c r="W1" s="1"/>
      <c r="X1" s="1"/>
      <c r="Y1" s="1"/>
      <c r="Z1" s="1"/>
      <c r="AA1" s="1"/>
    </row>
    <row r="2" spans="1:27" ht="15.75" customHeight="1" x14ac:dyDescent="0.3">
      <c r="A2" s="1"/>
      <c r="B2" s="1"/>
      <c r="C2" s="2" t="s">
        <v>54</v>
      </c>
      <c r="D2" s="27" t="s">
        <v>55</v>
      </c>
      <c r="E2" s="28" t="s">
        <v>56</v>
      </c>
      <c r="F2" s="29" t="s">
        <v>57</v>
      </c>
      <c r="G2" s="30" t="s">
        <v>58</v>
      </c>
      <c r="H2" s="31" t="s">
        <v>59</v>
      </c>
      <c r="I2" s="32" t="s">
        <v>60</v>
      </c>
      <c r="J2" s="27" t="s">
        <v>61</v>
      </c>
      <c r="K2" s="28" t="s">
        <v>62</v>
      </c>
      <c r="L2" s="1"/>
      <c r="M2" s="1"/>
      <c r="N2" s="1"/>
      <c r="O2" s="1"/>
      <c r="P2" s="1"/>
      <c r="Q2" s="1"/>
      <c r="R2" s="1"/>
      <c r="S2" s="1"/>
      <c r="T2" s="1"/>
      <c r="U2" s="1"/>
      <c r="V2" s="1"/>
      <c r="W2" s="1"/>
      <c r="X2" s="1"/>
      <c r="Y2" s="1"/>
      <c r="Z2" s="1"/>
      <c r="AA2" s="1"/>
    </row>
    <row r="3" spans="1:27" ht="15.75" customHeight="1" x14ac:dyDescent="0.3">
      <c r="A3" s="1"/>
      <c r="B3" s="14" t="s">
        <v>2</v>
      </c>
      <c r="C3" s="3">
        <v>1</v>
      </c>
      <c r="D3" s="3">
        <v>5</v>
      </c>
      <c r="E3" s="3">
        <v>5</v>
      </c>
      <c r="F3" s="3">
        <v>5</v>
      </c>
      <c r="G3" s="3">
        <v>5</v>
      </c>
      <c r="H3" s="3">
        <v>4</v>
      </c>
      <c r="I3" s="3">
        <v>5</v>
      </c>
      <c r="J3" s="3">
        <v>5</v>
      </c>
      <c r="K3" s="3">
        <v>5</v>
      </c>
      <c r="L3" s="1"/>
      <c r="M3" s="1"/>
      <c r="N3" s="1"/>
      <c r="O3" s="1"/>
      <c r="P3" s="1"/>
      <c r="Q3" s="1"/>
      <c r="R3" s="1"/>
      <c r="S3" s="1"/>
      <c r="T3" s="1"/>
      <c r="U3" s="1"/>
      <c r="V3" s="1"/>
      <c r="W3" s="1"/>
      <c r="X3" s="1"/>
      <c r="Y3" s="1"/>
      <c r="Z3" s="1"/>
      <c r="AA3" s="1"/>
    </row>
    <row r="4" spans="1:27" ht="15.75" customHeight="1" x14ac:dyDescent="0.3">
      <c r="A4" s="1"/>
      <c r="B4" s="14" t="s">
        <v>3</v>
      </c>
      <c r="C4" s="3">
        <v>2</v>
      </c>
      <c r="D4" s="3">
        <v>5</v>
      </c>
      <c r="E4" s="3">
        <v>5</v>
      </c>
      <c r="F4" s="3">
        <v>5</v>
      </c>
      <c r="G4" s="3">
        <v>5</v>
      </c>
      <c r="H4" s="3">
        <v>4</v>
      </c>
      <c r="I4" s="3">
        <v>5</v>
      </c>
      <c r="J4" s="3">
        <v>5</v>
      </c>
      <c r="K4" s="3">
        <v>4</v>
      </c>
      <c r="L4" s="1"/>
      <c r="M4" s="1"/>
      <c r="N4" s="1"/>
      <c r="O4" s="1"/>
      <c r="P4" s="1"/>
      <c r="Q4" s="1"/>
      <c r="R4" s="1"/>
      <c r="S4" s="1"/>
      <c r="T4" s="1"/>
      <c r="U4" s="1"/>
      <c r="V4" s="1"/>
      <c r="W4" s="1"/>
      <c r="X4" s="1"/>
      <c r="Y4" s="1"/>
      <c r="Z4" s="1"/>
      <c r="AA4" s="1"/>
    </row>
    <row r="5" spans="1:27" ht="15.75" customHeight="1" x14ac:dyDescent="0.3">
      <c r="A5" s="1"/>
      <c r="B5" s="14" t="s">
        <v>4</v>
      </c>
      <c r="C5" s="3">
        <v>3</v>
      </c>
      <c r="D5" s="3">
        <v>5</v>
      </c>
      <c r="E5" s="3">
        <v>5</v>
      </c>
      <c r="F5" s="3">
        <v>5</v>
      </c>
      <c r="G5" s="3">
        <v>5</v>
      </c>
      <c r="H5" s="3">
        <v>4</v>
      </c>
      <c r="I5" s="3">
        <v>4</v>
      </c>
      <c r="J5" s="3">
        <v>5</v>
      </c>
      <c r="K5" s="3">
        <v>5</v>
      </c>
      <c r="L5" s="1"/>
      <c r="M5" s="1"/>
      <c r="N5" s="1"/>
      <c r="O5" s="1"/>
      <c r="P5" s="1"/>
      <c r="Q5" s="1"/>
      <c r="R5" s="1"/>
      <c r="S5" s="1"/>
      <c r="T5" s="1"/>
      <c r="U5" s="1"/>
      <c r="V5" s="1"/>
      <c r="W5" s="1"/>
      <c r="X5" s="1"/>
      <c r="Y5" s="1"/>
      <c r="Z5" s="1"/>
      <c r="AA5" s="1"/>
    </row>
    <row r="6" spans="1:27" ht="15.75" customHeight="1" x14ac:dyDescent="0.3">
      <c r="A6" s="1"/>
      <c r="B6" s="14" t="s">
        <v>5</v>
      </c>
      <c r="C6" s="3">
        <v>4</v>
      </c>
      <c r="D6" s="3">
        <v>5</v>
      </c>
      <c r="E6" s="3">
        <v>5</v>
      </c>
      <c r="F6" s="3">
        <v>5</v>
      </c>
      <c r="G6" s="3">
        <v>5</v>
      </c>
      <c r="H6" s="3">
        <v>4</v>
      </c>
      <c r="I6" s="3">
        <v>5</v>
      </c>
      <c r="J6" s="3">
        <v>5</v>
      </c>
      <c r="K6" s="3">
        <v>4</v>
      </c>
      <c r="L6" s="1"/>
      <c r="M6" s="1"/>
      <c r="N6" s="1"/>
      <c r="O6" s="1"/>
      <c r="P6" s="1"/>
      <c r="Q6" s="1"/>
      <c r="R6" s="1"/>
      <c r="S6" s="1"/>
      <c r="T6" s="1"/>
      <c r="U6" s="1"/>
      <c r="V6" s="1"/>
      <c r="W6" s="1"/>
      <c r="X6" s="1"/>
      <c r="Y6" s="1"/>
      <c r="Z6" s="1"/>
      <c r="AA6" s="1"/>
    </row>
    <row r="7" spans="1:27" ht="15.75" customHeight="1" x14ac:dyDescent="0.3">
      <c r="A7" s="1"/>
      <c r="B7" s="14" t="s">
        <v>6</v>
      </c>
      <c r="C7" s="3">
        <v>5</v>
      </c>
      <c r="D7" s="3">
        <v>4</v>
      </c>
      <c r="E7" s="3">
        <v>4</v>
      </c>
      <c r="F7" s="3">
        <v>4</v>
      </c>
      <c r="G7" s="3">
        <v>3</v>
      </c>
      <c r="H7" s="3">
        <v>4</v>
      </c>
      <c r="I7" s="3">
        <v>5</v>
      </c>
      <c r="J7" s="3">
        <v>4</v>
      </c>
      <c r="K7" s="3">
        <v>4</v>
      </c>
      <c r="L7" s="1"/>
      <c r="M7" s="1"/>
      <c r="N7" s="1"/>
      <c r="O7" s="1"/>
      <c r="P7" s="1"/>
      <c r="Q7" s="1"/>
      <c r="R7" s="1"/>
      <c r="S7" s="1"/>
      <c r="T7" s="1"/>
      <c r="U7" s="1"/>
      <c r="V7" s="1"/>
      <c r="W7" s="1"/>
      <c r="X7" s="1"/>
      <c r="Y7" s="1"/>
      <c r="Z7" s="1"/>
      <c r="AA7" s="1"/>
    </row>
    <row r="8" spans="1:27" ht="15.75" customHeight="1" x14ac:dyDescent="0.3">
      <c r="A8" s="1"/>
      <c r="B8" s="14" t="s">
        <v>7</v>
      </c>
      <c r="C8" s="3">
        <v>6</v>
      </c>
      <c r="D8" s="3">
        <v>4</v>
      </c>
      <c r="E8" s="3">
        <v>4</v>
      </c>
      <c r="F8" s="3">
        <v>5</v>
      </c>
      <c r="G8" s="3">
        <v>4</v>
      </c>
      <c r="H8" s="3">
        <v>3</v>
      </c>
      <c r="I8" s="3">
        <v>4</v>
      </c>
      <c r="J8" s="3">
        <v>4</v>
      </c>
      <c r="K8" s="3">
        <v>4</v>
      </c>
      <c r="L8" s="1"/>
      <c r="M8" s="1"/>
      <c r="N8" s="1"/>
      <c r="O8" s="1"/>
      <c r="P8" s="1"/>
      <c r="Q8" s="1"/>
      <c r="R8" s="1"/>
      <c r="S8" s="1"/>
      <c r="T8" s="1"/>
      <c r="U8" s="1"/>
      <c r="V8" s="1"/>
      <c r="W8" s="1"/>
      <c r="X8" s="1"/>
      <c r="Y8" s="1"/>
      <c r="Z8" s="1"/>
      <c r="AA8" s="1"/>
    </row>
    <row r="9" spans="1:27" ht="15.75" customHeight="1" x14ac:dyDescent="0.3">
      <c r="A9" s="1"/>
      <c r="B9" s="14" t="s">
        <v>8</v>
      </c>
      <c r="C9" s="3">
        <v>7</v>
      </c>
      <c r="D9" s="3">
        <v>5</v>
      </c>
      <c r="E9" s="3">
        <v>5</v>
      </c>
      <c r="F9" s="3">
        <v>5</v>
      </c>
      <c r="G9" s="3">
        <v>5</v>
      </c>
      <c r="H9" s="3">
        <v>4</v>
      </c>
      <c r="I9" s="3">
        <v>5</v>
      </c>
      <c r="J9" s="3">
        <v>5</v>
      </c>
      <c r="K9" s="3">
        <v>5</v>
      </c>
      <c r="L9" s="1"/>
      <c r="M9" s="1"/>
      <c r="N9" s="1"/>
      <c r="O9" s="1"/>
      <c r="P9" s="1"/>
      <c r="Q9" s="1"/>
      <c r="R9" s="1"/>
      <c r="S9" s="1"/>
      <c r="T9" s="1"/>
      <c r="U9" s="1"/>
      <c r="V9" s="1"/>
      <c r="W9" s="1"/>
      <c r="X9" s="1"/>
      <c r="Y9" s="1"/>
      <c r="Z9" s="1"/>
      <c r="AA9" s="1"/>
    </row>
    <row r="10" spans="1:27" ht="15.75" customHeight="1" x14ac:dyDescent="0.3">
      <c r="A10" s="1"/>
      <c r="B10" s="14" t="s">
        <v>24</v>
      </c>
      <c r="C10" s="3">
        <v>8</v>
      </c>
      <c r="D10" s="3">
        <v>5</v>
      </c>
      <c r="E10" s="3">
        <v>5</v>
      </c>
      <c r="F10" s="3">
        <v>5</v>
      </c>
      <c r="G10" s="3">
        <v>5</v>
      </c>
      <c r="H10" s="3">
        <v>5</v>
      </c>
      <c r="I10" s="3">
        <v>5</v>
      </c>
      <c r="J10" s="3">
        <v>5</v>
      </c>
      <c r="K10" s="3">
        <v>5</v>
      </c>
      <c r="L10" s="1"/>
      <c r="M10" s="1"/>
      <c r="N10" s="1"/>
      <c r="O10" s="1"/>
      <c r="P10" s="1"/>
      <c r="Q10" s="1"/>
      <c r="R10" s="1"/>
      <c r="S10" s="1"/>
      <c r="T10" s="1"/>
      <c r="U10" s="1"/>
      <c r="V10" s="1"/>
      <c r="W10" s="1"/>
      <c r="X10" s="1"/>
      <c r="Y10" s="1"/>
      <c r="Z10" s="1"/>
      <c r="AA10" s="1"/>
    </row>
    <row r="11" spans="1:27" ht="15.75" customHeight="1" x14ac:dyDescent="0.3">
      <c r="A11" s="1"/>
      <c r="B11" s="14" t="s">
        <v>25</v>
      </c>
      <c r="C11" s="3">
        <v>9</v>
      </c>
      <c r="D11" s="3">
        <v>5</v>
      </c>
      <c r="E11" s="3">
        <v>4</v>
      </c>
      <c r="F11" s="3">
        <v>4</v>
      </c>
      <c r="G11" s="3">
        <v>5</v>
      </c>
      <c r="H11" s="3">
        <v>4</v>
      </c>
      <c r="I11" s="3">
        <v>5</v>
      </c>
      <c r="J11" s="3">
        <v>4</v>
      </c>
      <c r="K11" s="3">
        <v>4</v>
      </c>
      <c r="L11" s="1"/>
      <c r="M11" s="1"/>
      <c r="N11" s="1"/>
      <c r="O11" s="1"/>
      <c r="P11" s="1"/>
      <c r="Q11" s="1"/>
      <c r="R11" s="1"/>
      <c r="S11" s="1"/>
      <c r="T11" s="1"/>
      <c r="U11" s="1"/>
      <c r="V11" s="1"/>
      <c r="W11" s="1"/>
      <c r="X11" s="1"/>
      <c r="Y11" s="1"/>
      <c r="Z11" s="1"/>
      <c r="AA11" s="1"/>
    </row>
    <row r="12" spans="1:27" ht="15.75" customHeight="1" x14ac:dyDescent="0.3">
      <c r="A12" s="1"/>
      <c r="B12" s="14" t="s">
        <v>26</v>
      </c>
      <c r="C12" s="3">
        <v>10</v>
      </c>
      <c r="D12" s="33">
        <v>5</v>
      </c>
      <c r="E12" s="33">
        <v>5</v>
      </c>
      <c r="F12" s="33">
        <v>5</v>
      </c>
      <c r="G12" s="33">
        <v>5</v>
      </c>
      <c r="H12" s="33">
        <v>5</v>
      </c>
      <c r="I12" s="33">
        <v>5</v>
      </c>
      <c r="J12" s="33">
        <v>5</v>
      </c>
      <c r="K12" s="33">
        <v>5</v>
      </c>
      <c r="M12" s="1"/>
      <c r="N12" s="1"/>
      <c r="O12" s="1"/>
      <c r="P12" s="1"/>
      <c r="Q12" s="1"/>
      <c r="R12" s="1"/>
      <c r="S12" s="1"/>
      <c r="T12" s="1"/>
      <c r="U12" s="1"/>
      <c r="V12" s="1"/>
      <c r="W12" s="1"/>
      <c r="X12" s="1"/>
      <c r="Y12" s="1"/>
      <c r="Z12" s="1"/>
      <c r="AA12" s="1"/>
    </row>
    <row r="13" spans="1:27" ht="15.75" customHeight="1" x14ac:dyDescent="0.3">
      <c r="A13" s="1"/>
      <c r="B13" s="14" t="s">
        <v>27</v>
      </c>
      <c r="C13" s="3">
        <v>11</v>
      </c>
      <c r="D13" s="33">
        <v>5</v>
      </c>
      <c r="E13" s="33">
        <v>5</v>
      </c>
      <c r="F13" s="33">
        <v>5</v>
      </c>
      <c r="G13" s="33">
        <v>5</v>
      </c>
      <c r="H13" s="33">
        <v>5</v>
      </c>
      <c r="I13" s="33">
        <v>5</v>
      </c>
      <c r="J13" s="33">
        <v>5</v>
      </c>
      <c r="K13" s="33">
        <v>5</v>
      </c>
      <c r="L13" s="1"/>
      <c r="M13" s="1"/>
      <c r="N13" s="1"/>
      <c r="O13" s="1"/>
      <c r="P13" s="1"/>
      <c r="Q13" s="1"/>
      <c r="R13" s="1"/>
      <c r="S13" s="1"/>
      <c r="T13" s="1"/>
      <c r="U13" s="1"/>
      <c r="V13" s="1"/>
      <c r="W13" s="1"/>
      <c r="X13" s="1"/>
      <c r="Y13" s="1"/>
      <c r="Z13" s="1"/>
      <c r="AA13" s="1"/>
    </row>
    <row r="14" spans="1:27" ht="15.75" customHeight="1" x14ac:dyDescent="0.3">
      <c r="A14" s="1"/>
      <c r="B14" s="14" t="s">
        <v>28</v>
      </c>
      <c r="C14" s="3">
        <v>12</v>
      </c>
      <c r="D14" s="3">
        <v>5</v>
      </c>
      <c r="E14" s="3">
        <v>5</v>
      </c>
      <c r="F14" s="3">
        <v>4</v>
      </c>
      <c r="G14" s="3">
        <v>4</v>
      </c>
      <c r="H14" s="3">
        <v>4</v>
      </c>
      <c r="I14" s="3">
        <v>5</v>
      </c>
      <c r="J14" s="3">
        <v>5</v>
      </c>
      <c r="K14" s="3">
        <v>5</v>
      </c>
      <c r="L14" s="1"/>
      <c r="M14" s="1"/>
      <c r="N14" s="1"/>
      <c r="O14" s="1"/>
      <c r="P14" s="1"/>
      <c r="Q14" s="1"/>
      <c r="R14" s="1"/>
      <c r="S14" s="1"/>
      <c r="T14" s="1"/>
      <c r="U14" s="1"/>
      <c r="V14" s="1"/>
      <c r="W14" s="1"/>
      <c r="X14" s="1"/>
      <c r="Y14" s="1"/>
      <c r="Z14" s="1"/>
      <c r="AA14" s="1"/>
    </row>
    <row r="15" spans="1:27" ht="15.75" customHeight="1" x14ac:dyDescent="0.3">
      <c r="A15" s="1"/>
      <c r="B15" s="14" t="s">
        <v>29</v>
      </c>
      <c r="C15" s="3">
        <v>13</v>
      </c>
      <c r="D15" s="3">
        <v>4</v>
      </c>
      <c r="E15" s="3">
        <v>4</v>
      </c>
      <c r="F15" s="3">
        <v>4</v>
      </c>
      <c r="G15" s="3">
        <v>4</v>
      </c>
      <c r="H15" s="3">
        <v>4</v>
      </c>
      <c r="I15" s="3">
        <v>4</v>
      </c>
      <c r="J15" s="3">
        <v>4</v>
      </c>
      <c r="K15" s="3">
        <v>4</v>
      </c>
      <c r="L15" s="1"/>
      <c r="M15" s="1"/>
      <c r="N15" s="1"/>
      <c r="O15" s="1"/>
      <c r="P15" s="1"/>
      <c r="Q15" s="1"/>
      <c r="R15" s="1"/>
      <c r="S15" s="1"/>
      <c r="T15" s="1"/>
      <c r="U15" s="1"/>
      <c r="V15" s="1"/>
      <c r="W15" s="1"/>
      <c r="X15" s="1"/>
      <c r="Y15" s="1"/>
      <c r="Z15" s="1"/>
      <c r="AA15" s="1"/>
    </row>
    <row r="16" spans="1:27" ht="15.75" customHeight="1" x14ac:dyDescent="0.3">
      <c r="A16" s="1"/>
      <c r="B16" s="14" t="s">
        <v>30</v>
      </c>
      <c r="C16" s="3">
        <v>14</v>
      </c>
      <c r="D16" s="3">
        <v>5</v>
      </c>
      <c r="E16" s="3">
        <v>5</v>
      </c>
      <c r="F16" s="3">
        <v>5</v>
      </c>
      <c r="G16" s="3">
        <v>5</v>
      </c>
      <c r="H16" s="3">
        <v>5</v>
      </c>
      <c r="I16" s="3">
        <v>5</v>
      </c>
      <c r="J16" s="3">
        <v>5</v>
      </c>
      <c r="K16" s="3">
        <v>5</v>
      </c>
      <c r="L16" s="1"/>
      <c r="M16" s="1"/>
      <c r="N16" s="1"/>
      <c r="O16" s="1"/>
      <c r="P16" s="1"/>
      <c r="Q16" s="1"/>
      <c r="R16" s="1"/>
      <c r="S16" s="1"/>
      <c r="T16" s="1"/>
      <c r="U16" s="1"/>
      <c r="V16" s="1"/>
      <c r="W16" s="1"/>
      <c r="X16" s="1"/>
      <c r="Y16" s="1"/>
      <c r="Z16" s="1"/>
      <c r="AA16" s="1"/>
    </row>
    <row r="17" spans="1:27" ht="15.75" customHeight="1" x14ac:dyDescent="0.3">
      <c r="A17" s="1"/>
      <c r="B17" s="14" t="s">
        <v>31</v>
      </c>
      <c r="C17" s="3">
        <v>15</v>
      </c>
      <c r="D17" s="3">
        <v>4</v>
      </c>
      <c r="E17" s="3">
        <v>3</v>
      </c>
      <c r="F17" s="3">
        <v>3</v>
      </c>
      <c r="G17" s="3">
        <v>4</v>
      </c>
      <c r="H17" s="3">
        <v>3</v>
      </c>
      <c r="I17" s="3">
        <v>4</v>
      </c>
      <c r="J17" s="3">
        <v>4</v>
      </c>
      <c r="K17" s="3">
        <v>3</v>
      </c>
      <c r="L17" s="1"/>
      <c r="M17" s="1"/>
      <c r="N17" s="1"/>
      <c r="O17" s="1"/>
      <c r="P17" s="1"/>
      <c r="Q17" s="1"/>
      <c r="R17" s="1"/>
      <c r="S17" s="1"/>
      <c r="T17" s="1"/>
      <c r="U17" s="1"/>
      <c r="V17" s="1"/>
      <c r="W17" s="1"/>
      <c r="X17" s="1"/>
      <c r="Y17" s="1"/>
      <c r="Z17" s="1"/>
      <c r="AA17" s="1"/>
    </row>
    <row r="18" spans="1:27" ht="15.75" customHeight="1" x14ac:dyDescent="0.3">
      <c r="A18" s="1"/>
      <c r="B18" s="14" t="s">
        <v>32</v>
      </c>
      <c r="C18" s="3">
        <v>16</v>
      </c>
      <c r="D18" s="3">
        <v>4</v>
      </c>
      <c r="E18" s="3">
        <v>5</v>
      </c>
      <c r="F18" s="3">
        <v>5</v>
      </c>
      <c r="G18" s="3">
        <v>4</v>
      </c>
      <c r="H18" s="3">
        <v>4</v>
      </c>
      <c r="I18" s="3">
        <v>5</v>
      </c>
      <c r="J18" s="3">
        <v>4</v>
      </c>
      <c r="K18" s="3">
        <v>4</v>
      </c>
      <c r="L18" s="1"/>
      <c r="M18" s="1"/>
      <c r="N18" s="1"/>
      <c r="O18" s="1"/>
      <c r="P18" s="1"/>
      <c r="Q18" s="1"/>
      <c r="R18" s="1"/>
      <c r="S18" s="1"/>
      <c r="T18" s="1"/>
      <c r="U18" s="1"/>
      <c r="V18" s="1"/>
      <c r="W18" s="1"/>
      <c r="X18" s="1"/>
      <c r="Y18" s="1"/>
      <c r="Z18" s="1"/>
      <c r="AA18" s="1"/>
    </row>
    <row r="19" spans="1:27" ht="15.75" customHeight="1" x14ac:dyDescent="0.3">
      <c r="A19" s="1"/>
      <c r="B19" s="14" t="s">
        <v>33</v>
      </c>
      <c r="C19" s="3">
        <v>17</v>
      </c>
      <c r="D19" s="3">
        <v>5</v>
      </c>
      <c r="E19" s="3">
        <v>4</v>
      </c>
      <c r="F19" s="3">
        <v>5</v>
      </c>
      <c r="G19" s="3">
        <v>4</v>
      </c>
      <c r="H19" s="3">
        <v>5</v>
      </c>
      <c r="I19" s="3">
        <v>5</v>
      </c>
      <c r="J19" s="3">
        <v>5</v>
      </c>
      <c r="K19" s="3">
        <v>5</v>
      </c>
      <c r="L19" s="1"/>
      <c r="M19" s="1"/>
      <c r="N19" s="1"/>
      <c r="O19" s="1"/>
      <c r="P19" s="1"/>
      <c r="Q19" s="1"/>
      <c r="R19" s="1"/>
      <c r="S19" s="1"/>
      <c r="T19" s="1"/>
      <c r="U19" s="1"/>
      <c r="V19" s="1"/>
      <c r="W19" s="1"/>
      <c r="X19" s="1"/>
      <c r="Y19" s="1"/>
      <c r="Z19" s="1"/>
      <c r="AA19" s="1"/>
    </row>
    <row r="20" spans="1:27" ht="15.75" customHeight="1" x14ac:dyDescent="0.3">
      <c r="A20" s="1"/>
      <c r="B20" s="14" t="s">
        <v>34</v>
      </c>
      <c r="C20" s="3">
        <v>18</v>
      </c>
      <c r="D20" s="3">
        <v>5</v>
      </c>
      <c r="E20" s="3">
        <v>5</v>
      </c>
      <c r="F20" s="3">
        <v>5</v>
      </c>
      <c r="G20" s="3">
        <v>5</v>
      </c>
      <c r="H20" s="3">
        <v>5</v>
      </c>
      <c r="I20" s="3">
        <v>5</v>
      </c>
      <c r="J20" s="3">
        <v>5</v>
      </c>
      <c r="K20" s="3">
        <v>5</v>
      </c>
      <c r="L20" s="1"/>
      <c r="M20" s="1"/>
      <c r="N20" s="1"/>
      <c r="O20" s="1"/>
      <c r="P20" s="1"/>
      <c r="Q20" s="1"/>
      <c r="R20" s="1"/>
      <c r="S20" s="1"/>
      <c r="T20" s="1"/>
      <c r="U20" s="1"/>
      <c r="V20" s="1"/>
      <c r="W20" s="1"/>
      <c r="X20" s="1"/>
      <c r="Y20" s="1"/>
      <c r="Z20" s="1"/>
      <c r="AA20" s="1"/>
    </row>
    <row r="21" spans="1:27" ht="15.75" customHeight="1" x14ac:dyDescent="0.3">
      <c r="A21" s="1"/>
      <c r="B21" s="14" t="s">
        <v>35</v>
      </c>
      <c r="C21" s="3">
        <v>19</v>
      </c>
      <c r="D21" s="3">
        <v>4</v>
      </c>
      <c r="E21" s="3">
        <v>4</v>
      </c>
      <c r="F21" s="3">
        <v>5</v>
      </c>
      <c r="G21" s="3">
        <v>4</v>
      </c>
      <c r="H21" s="3">
        <v>3</v>
      </c>
      <c r="I21" s="3">
        <v>4</v>
      </c>
      <c r="J21" s="3">
        <v>5</v>
      </c>
      <c r="K21" s="3">
        <v>4</v>
      </c>
      <c r="L21" s="1"/>
      <c r="M21" s="1"/>
      <c r="N21" s="1"/>
      <c r="O21" s="1"/>
      <c r="P21" s="1"/>
      <c r="Q21" s="1"/>
      <c r="R21" s="1"/>
      <c r="S21" s="1"/>
      <c r="T21" s="1"/>
      <c r="U21" s="1"/>
      <c r="V21" s="1"/>
      <c r="W21" s="1"/>
      <c r="X21" s="1"/>
      <c r="Y21" s="1"/>
      <c r="Z21" s="1"/>
      <c r="AA21" s="1"/>
    </row>
    <row r="22" spans="1:27" ht="15.75" customHeight="1" x14ac:dyDescent="0.3">
      <c r="A22" s="1"/>
      <c r="B22" s="14" t="s">
        <v>36</v>
      </c>
      <c r="C22" s="3">
        <v>20</v>
      </c>
      <c r="D22" s="3">
        <v>5</v>
      </c>
      <c r="E22" s="3">
        <v>5</v>
      </c>
      <c r="F22" s="3">
        <v>5</v>
      </c>
      <c r="G22" s="3">
        <v>5</v>
      </c>
      <c r="H22" s="3">
        <v>5</v>
      </c>
      <c r="I22" s="3">
        <v>5</v>
      </c>
      <c r="J22" s="3">
        <v>5</v>
      </c>
      <c r="K22" s="3">
        <v>5</v>
      </c>
      <c r="L22" s="1"/>
      <c r="M22" s="1"/>
      <c r="N22" s="1"/>
      <c r="O22" s="1"/>
      <c r="P22" s="1"/>
      <c r="Q22" s="1"/>
      <c r="R22" s="1"/>
      <c r="S22" s="1"/>
      <c r="T22" s="1"/>
      <c r="U22" s="1"/>
      <c r="V22" s="1"/>
      <c r="W22" s="1"/>
      <c r="X22" s="1"/>
      <c r="Y22" s="1"/>
      <c r="Z22" s="1"/>
      <c r="AA22" s="1"/>
    </row>
    <row r="23" spans="1:27" ht="15.75" customHeight="1" x14ac:dyDescent="0.3">
      <c r="A23" s="1"/>
      <c r="B23" s="1"/>
      <c r="C23" s="1"/>
      <c r="D23" s="3"/>
      <c r="E23" s="3"/>
      <c r="F23" s="3"/>
      <c r="G23" s="3"/>
      <c r="H23" s="3"/>
      <c r="I23" s="3"/>
      <c r="J23" s="3"/>
      <c r="K23" s="3"/>
      <c r="L23" s="1"/>
      <c r="M23" s="1"/>
      <c r="N23" s="1"/>
      <c r="O23" s="1"/>
      <c r="P23" s="1"/>
      <c r="Q23" s="1"/>
      <c r="R23" s="1"/>
      <c r="S23" s="1"/>
      <c r="T23" s="1"/>
      <c r="U23" s="1"/>
      <c r="V23" s="1"/>
      <c r="W23" s="1"/>
      <c r="X23" s="1"/>
      <c r="Y23" s="1"/>
      <c r="Z23" s="1"/>
      <c r="AA23" s="1"/>
    </row>
    <row r="24" spans="1:27" ht="15.75" customHeight="1" x14ac:dyDescent="0.3">
      <c r="A24" s="1"/>
      <c r="B24" s="1"/>
      <c r="C24" s="14" t="s">
        <v>63</v>
      </c>
      <c r="D24" s="34">
        <f t="shared" ref="D24:K24" si="0">AVERAGE(D3:D22)</f>
        <v>4.7</v>
      </c>
      <c r="E24" s="34">
        <f t="shared" si="0"/>
        <v>4.5999999999999996</v>
      </c>
      <c r="F24" s="34">
        <f t="shared" si="0"/>
        <v>4.7</v>
      </c>
      <c r="G24" s="34">
        <f t="shared" si="0"/>
        <v>4.55</v>
      </c>
      <c r="H24" s="34">
        <f t="shared" si="0"/>
        <v>4.2</v>
      </c>
      <c r="I24" s="34">
        <f t="shared" si="0"/>
        <v>4.75</v>
      </c>
      <c r="J24" s="34">
        <f t="shared" si="0"/>
        <v>4.7</v>
      </c>
      <c r="K24" s="34">
        <f t="shared" si="0"/>
        <v>4.5</v>
      </c>
      <c r="L24" s="35">
        <f>AVERAGE(D24:K24)</f>
        <v>4.5875000000000004</v>
      </c>
      <c r="M24" s="1"/>
      <c r="N24" s="1"/>
      <c r="O24" s="1"/>
      <c r="P24" s="1"/>
      <c r="Q24" s="1"/>
      <c r="R24" s="1"/>
      <c r="S24" s="1"/>
      <c r="T24" s="1"/>
      <c r="U24" s="1"/>
      <c r="V24" s="1"/>
      <c r="W24" s="1"/>
      <c r="X24" s="1"/>
      <c r="Y24" s="1"/>
      <c r="Z24" s="1"/>
      <c r="AA24" s="1"/>
    </row>
    <row r="25" spans="1:27" ht="15.7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ht="15.75" customHeight="1" x14ac:dyDescent="0.3">
      <c r="A26" s="1"/>
      <c r="B26" s="36" t="s">
        <v>64</v>
      </c>
      <c r="C26" s="2"/>
      <c r="D26" s="3">
        <f t="shared" ref="D26:K26" si="1">COUNTIF(D3:D22,"1")</f>
        <v>0</v>
      </c>
      <c r="E26" s="3">
        <f t="shared" si="1"/>
        <v>0</v>
      </c>
      <c r="F26" s="3">
        <f t="shared" si="1"/>
        <v>0</v>
      </c>
      <c r="G26" s="3">
        <f t="shared" si="1"/>
        <v>0</v>
      </c>
      <c r="H26" s="3">
        <f t="shared" si="1"/>
        <v>0</v>
      </c>
      <c r="I26" s="3">
        <f t="shared" si="1"/>
        <v>0</v>
      </c>
      <c r="J26" s="3">
        <f t="shared" si="1"/>
        <v>0</v>
      </c>
      <c r="K26" s="3">
        <f t="shared" si="1"/>
        <v>0</v>
      </c>
      <c r="L26" s="1"/>
      <c r="M26" s="1"/>
      <c r="N26" s="1"/>
      <c r="O26" s="1"/>
      <c r="P26" s="1"/>
      <c r="Q26" s="1"/>
      <c r="R26" s="1"/>
      <c r="S26" s="1"/>
      <c r="T26" s="1"/>
      <c r="U26" s="1"/>
      <c r="V26" s="1"/>
      <c r="W26" s="1"/>
      <c r="X26" s="1"/>
      <c r="Y26" s="1"/>
      <c r="Z26" s="1"/>
      <c r="AA26" s="1"/>
    </row>
    <row r="27" spans="1:27" ht="15.75" customHeight="1" x14ac:dyDescent="0.3">
      <c r="A27" s="1"/>
      <c r="B27" s="36" t="s">
        <v>65</v>
      </c>
      <c r="C27" s="2"/>
      <c r="D27" s="3">
        <f t="shared" ref="D27:K27" si="2">COUNTIF(D3:D22,"2")</f>
        <v>0</v>
      </c>
      <c r="E27" s="3">
        <f t="shared" si="2"/>
        <v>0</v>
      </c>
      <c r="F27" s="3">
        <f t="shared" si="2"/>
        <v>0</v>
      </c>
      <c r="G27" s="3">
        <f t="shared" si="2"/>
        <v>0</v>
      </c>
      <c r="H27" s="3">
        <f t="shared" si="2"/>
        <v>0</v>
      </c>
      <c r="I27" s="3">
        <f t="shared" si="2"/>
        <v>0</v>
      </c>
      <c r="J27" s="3">
        <f t="shared" si="2"/>
        <v>0</v>
      </c>
      <c r="K27" s="3">
        <f t="shared" si="2"/>
        <v>0</v>
      </c>
      <c r="L27" s="1"/>
      <c r="M27" s="1"/>
      <c r="N27" s="1"/>
      <c r="O27" s="1"/>
      <c r="P27" s="1"/>
      <c r="Q27" s="1"/>
      <c r="R27" s="1"/>
      <c r="S27" s="1"/>
      <c r="T27" s="1"/>
      <c r="U27" s="1"/>
      <c r="V27" s="1"/>
      <c r="W27" s="1"/>
      <c r="X27" s="1"/>
      <c r="Y27" s="1"/>
      <c r="Z27" s="1"/>
      <c r="AA27" s="1"/>
    </row>
    <row r="28" spans="1:27" ht="15.75" customHeight="1" x14ac:dyDescent="0.3">
      <c r="A28" s="1"/>
      <c r="B28" s="36" t="s">
        <v>66</v>
      </c>
      <c r="C28" s="2"/>
      <c r="D28" s="3">
        <f t="shared" ref="D28:K28" si="3">COUNTIF(D3:D22,"3")</f>
        <v>0</v>
      </c>
      <c r="E28" s="3">
        <f t="shared" si="3"/>
        <v>1</v>
      </c>
      <c r="F28" s="3">
        <f t="shared" si="3"/>
        <v>1</v>
      </c>
      <c r="G28" s="3">
        <f t="shared" si="3"/>
        <v>1</v>
      </c>
      <c r="H28" s="3">
        <f t="shared" si="3"/>
        <v>3</v>
      </c>
      <c r="I28" s="3">
        <f t="shared" si="3"/>
        <v>0</v>
      </c>
      <c r="J28" s="3">
        <f t="shared" si="3"/>
        <v>0</v>
      </c>
      <c r="K28" s="3">
        <f t="shared" si="3"/>
        <v>1</v>
      </c>
      <c r="L28" s="1"/>
      <c r="M28" s="1"/>
      <c r="N28" s="1"/>
      <c r="O28" s="1"/>
      <c r="P28" s="1"/>
      <c r="Q28" s="1"/>
      <c r="R28" s="1"/>
      <c r="S28" s="1"/>
      <c r="T28" s="1"/>
      <c r="U28" s="1"/>
      <c r="V28" s="1"/>
      <c r="W28" s="1"/>
      <c r="X28" s="1"/>
      <c r="Y28" s="1"/>
      <c r="Z28" s="1"/>
      <c r="AA28" s="1"/>
    </row>
    <row r="29" spans="1:27" ht="15.75" customHeight="1" x14ac:dyDescent="0.3">
      <c r="A29" s="1"/>
      <c r="B29" s="36" t="s">
        <v>67</v>
      </c>
      <c r="C29" s="2"/>
      <c r="D29" s="3">
        <f t="shared" ref="D29:K29" si="4">COUNTIF(D3:D22,"4")</f>
        <v>6</v>
      </c>
      <c r="E29" s="3">
        <f t="shared" si="4"/>
        <v>6</v>
      </c>
      <c r="F29" s="3">
        <f t="shared" si="4"/>
        <v>4</v>
      </c>
      <c r="G29" s="3">
        <f t="shared" si="4"/>
        <v>7</v>
      </c>
      <c r="H29" s="3">
        <f t="shared" si="4"/>
        <v>10</v>
      </c>
      <c r="I29" s="3">
        <f t="shared" si="4"/>
        <v>5</v>
      </c>
      <c r="J29" s="3">
        <f t="shared" si="4"/>
        <v>6</v>
      </c>
      <c r="K29" s="3">
        <f t="shared" si="4"/>
        <v>8</v>
      </c>
      <c r="L29" s="1"/>
      <c r="M29" s="1"/>
      <c r="N29" s="1"/>
      <c r="O29" s="1"/>
      <c r="P29" s="1"/>
      <c r="Q29" s="1"/>
      <c r="R29" s="1"/>
      <c r="S29" s="1"/>
      <c r="T29" s="1"/>
      <c r="U29" s="1"/>
      <c r="V29" s="1"/>
      <c r="W29" s="1"/>
      <c r="X29" s="1"/>
      <c r="Y29" s="1"/>
      <c r="Z29" s="1"/>
      <c r="AA29" s="1"/>
    </row>
    <row r="30" spans="1:27" ht="15.75" customHeight="1" x14ac:dyDescent="0.3">
      <c r="A30" s="1"/>
      <c r="B30" s="36" t="s">
        <v>68</v>
      </c>
      <c r="C30" s="2"/>
      <c r="D30" s="3">
        <f t="shared" ref="D30:K30" si="5">COUNTIF(D3:D22,"5")</f>
        <v>14</v>
      </c>
      <c r="E30" s="3">
        <f t="shared" si="5"/>
        <v>13</v>
      </c>
      <c r="F30" s="3">
        <f t="shared" si="5"/>
        <v>15</v>
      </c>
      <c r="G30" s="3">
        <f t="shared" si="5"/>
        <v>12</v>
      </c>
      <c r="H30" s="3">
        <f t="shared" si="5"/>
        <v>7</v>
      </c>
      <c r="I30" s="3">
        <f t="shared" si="5"/>
        <v>15</v>
      </c>
      <c r="J30" s="3">
        <f t="shared" si="5"/>
        <v>14</v>
      </c>
      <c r="K30" s="3">
        <f t="shared" si="5"/>
        <v>11</v>
      </c>
      <c r="L30" s="1"/>
      <c r="M30" s="1"/>
      <c r="N30" s="1"/>
      <c r="O30" s="1"/>
      <c r="P30" s="1"/>
      <c r="Q30" s="1"/>
      <c r="R30" s="1"/>
      <c r="S30" s="1"/>
      <c r="T30" s="1"/>
      <c r="U30" s="1"/>
      <c r="V30" s="1"/>
      <c r="W30" s="1"/>
      <c r="X30" s="1"/>
      <c r="Y30" s="1"/>
      <c r="Z30" s="1"/>
      <c r="AA30" s="1"/>
    </row>
    <row r="31" spans="1:27" ht="15.7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5.7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5.7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5.7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5.7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5.7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5.7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5.7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5.7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5.7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5.7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5.7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5.7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5.7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5.7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5.7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5.7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5.7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5.7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5.7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5.7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5.7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5.7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5.7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5.7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5.7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5.7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5.7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5.7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5.7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5.7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5.7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5.7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5.7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5.7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5.7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5.7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5.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5.7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5.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5.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5.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5.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5.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5.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5.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5.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5.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5.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5.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5.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5.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5.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5.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5.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5.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5.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5.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5.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5.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5.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5.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5.75" customHeight="1" x14ac:dyDescent="0.25"/>
    <row r="222" spans="1:27" ht="15.75" customHeight="1" x14ac:dyDescent="0.25"/>
    <row r="223" spans="1:27" ht="15.75" customHeight="1" x14ac:dyDescent="0.25"/>
    <row r="224" spans="1:27"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Z1000"/>
  <sheetViews>
    <sheetView workbookViewId="0"/>
  </sheetViews>
  <sheetFormatPr defaultColWidth="12.6328125" defaultRowHeight="15" customHeight="1" x14ac:dyDescent="0.25"/>
  <cols>
    <col min="1" max="1" width="6" customWidth="1"/>
    <col min="2" max="2" width="6.6328125" customWidth="1"/>
    <col min="3" max="3" width="17" customWidth="1"/>
    <col min="4" max="4" width="196.6328125" customWidth="1"/>
    <col min="5" max="6" width="12.6328125" customWidth="1"/>
  </cols>
  <sheetData>
    <row r="1" spans="1:26" ht="15.75" customHeight="1" x14ac:dyDescent="0.25">
      <c r="A1" s="4"/>
      <c r="B1" s="4"/>
      <c r="C1" s="4"/>
      <c r="D1" s="4"/>
      <c r="E1" s="4"/>
      <c r="F1" s="4"/>
      <c r="G1" s="4"/>
      <c r="H1" s="4"/>
      <c r="I1" s="4"/>
      <c r="J1" s="4"/>
      <c r="K1" s="4"/>
      <c r="L1" s="4"/>
      <c r="M1" s="4"/>
      <c r="N1" s="4"/>
      <c r="O1" s="4"/>
      <c r="P1" s="4"/>
      <c r="Q1" s="4"/>
      <c r="R1" s="4"/>
      <c r="S1" s="4"/>
      <c r="T1" s="4"/>
      <c r="U1" s="4"/>
      <c r="V1" s="4"/>
      <c r="W1" s="4"/>
      <c r="X1" s="4"/>
      <c r="Y1" s="4"/>
      <c r="Z1" s="4"/>
    </row>
    <row r="2" spans="1:26" ht="15.75" customHeight="1" x14ac:dyDescent="0.25">
      <c r="A2" s="4"/>
      <c r="B2" s="37" t="s">
        <v>0</v>
      </c>
      <c r="C2" s="38" t="s">
        <v>69</v>
      </c>
      <c r="D2" s="39" t="s">
        <v>70</v>
      </c>
      <c r="E2" s="4"/>
      <c r="F2" s="4"/>
      <c r="G2" s="4"/>
      <c r="H2" s="4"/>
      <c r="I2" s="4"/>
      <c r="J2" s="4"/>
      <c r="K2" s="4"/>
      <c r="L2" s="4"/>
      <c r="M2" s="4"/>
      <c r="N2" s="4"/>
      <c r="O2" s="4"/>
      <c r="P2" s="4"/>
      <c r="Q2" s="4"/>
      <c r="R2" s="4"/>
      <c r="S2" s="4"/>
      <c r="T2" s="4"/>
      <c r="U2" s="4"/>
      <c r="V2" s="4"/>
      <c r="W2" s="4"/>
      <c r="X2" s="4"/>
      <c r="Y2" s="4"/>
      <c r="Z2" s="4"/>
    </row>
    <row r="3" spans="1:26" ht="15.75" customHeight="1" x14ac:dyDescent="0.25">
      <c r="A3" s="4"/>
      <c r="B3" s="5">
        <v>1</v>
      </c>
      <c r="C3" s="4" t="s">
        <v>2</v>
      </c>
      <c r="D3" s="4" t="s">
        <v>71</v>
      </c>
      <c r="E3" s="4"/>
      <c r="F3" s="4"/>
      <c r="G3" s="4"/>
      <c r="H3" s="4"/>
      <c r="I3" s="4"/>
      <c r="J3" s="4"/>
      <c r="K3" s="4"/>
      <c r="L3" s="4"/>
      <c r="M3" s="4"/>
      <c r="N3" s="4"/>
      <c r="O3" s="4"/>
      <c r="P3" s="4"/>
      <c r="Q3" s="4"/>
      <c r="R3" s="4"/>
      <c r="S3" s="4"/>
      <c r="T3" s="4"/>
      <c r="U3" s="4"/>
      <c r="V3" s="4"/>
      <c r="W3" s="4"/>
      <c r="X3" s="4"/>
      <c r="Y3" s="4"/>
      <c r="Z3" s="4"/>
    </row>
    <row r="4" spans="1:26" ht="15.75" customHeight="1" x14ac:dyDescent="0.25">
      <c r="A4" s="4"/>
      <c r="B4" s="5">
        <v>2</v>
      </c>
      <c r="C4" s="4" t="s">
        <v>3</v>
      </c>
      <c r="D4" s="4" t="s">
        <v>72</v>
      </c>
      <c r="E4" s="4"/>
      <c r="F4" s="4"/>
      <c r="G4" s="4"/>
      <c r="H4" s="4"/>
      <c r="I4" s="4"/>
      <c r="J4" s="4"/>
      <c r="K4" s="4"/>
      <c r="L4" s="4"/>
      <c r="M4" s="4"/>
      <c r="N4" s="4"/>
      <c r="O4" s="4"/>
      <c r="P4" s="4"/>
      <c r="Q4" s="4"/>
      <c r="R4" s="4"/>
      <c r="S4" s="4"/>
      <c r="T4" s="4"/>
      <c r="U4" s="4"/>
      <c r="V4" s="4"/>
      <c r="W4" s="4"/>
      <c r="X4" s="4"/>
      <c r="Y4" s="4"/>
      <c r="Z4" s="4"/>
    </row>
    <row r="5" spans="1:26" ht="15.75" customHeight="1" x14ac:dyDescent="0.25">
      <c r="A5" s="4"/>
      <c r="B5" s="5">
        <v>3</v>
      </c>
      <c r="C5" s="4" t="s">
        <v>4</v>
      </c>
      <c r="D5" s="40" t="s">
        <v>73</v>
      </c>
      <c r="E5" s="4"/>
      <c r="F5" s="4"/>
      <c r="G5" s="4"/>
      <c r="H5" s="4"/>
      <c r="I5" s="4"/>
      <c r="J5" s="4"/>
      <c r="K5" s="4"/>
      <c r="L5" s="4"/>
      <c r="M5" s="4"/>
      <c r="N5" s="4"/>
      <c r="O5" s="4"/>
      <c r="P5" s="4"/>
      <c r="Q5" s="4"/>
      <c r="R5" s="4"/>
      <c r="S5" s="4"/>
      <c r="T5" s="4"/>
      <c r="U5" s="4"/>
      <c r="V5" s="4"/>
      <c r="W5" s="4"/>
      <c r="X5" s="4"/>
      <c r="Y5" s="4"/>
      <c r="Z5" s="4"/>
    </row>
    <row r="6" spans="1:26" ht="15.75" customHeight="1" x14ac:dyDescent="0.25">
      <c r="A6" s="4"/>
      <c r="B6" s="5">
        <v>4</v>
      </c>
      <c r="C6" s="4" t="s">
        <v>5</v>
      </c>
      <c r="D6" s="41" t="s">
        <v>74</v>
      </c>
      <c r="E6" s="4"/>
      <c r="F6" s="4"/>
      <c r="G6" s="4"/>
      <c r="H6" s="4"/>
      <c r="I6" s="4"/>
      <c r="J6" s="4"/>
      <c r="K6" s="4"/>
      <c r="L6" s="4"/>
      <c r="M6" s="4"/>
      <c r="N6" s="4"/>
      <c r="O6" s="4"/>
      <c r="P6" s="4"/>
      <c r="Q6" s="4"/>
      <c r="R6" s="4"/>
      <c r="S6" s="4"/>
      <c r="T6" s="4"/>
      <c r="U6" s="4"/>
      <c r="V6" s="4"/>
      <c r="W6" s="4"/>
      <c r="X6" s="4"/>
      <c r="Y6" s="4"/>
      <c r="Z6" s="4"/>
    </row>
    <row r="7" spans="1:26" ht="15.75" customHeight="1" x14ac:dyDescent="0.25">
      <c r="A7" s="4"/>
      <c r="B7" s="5">
        <v>5</v>
      </c>
      <c r="C7" s="4" t="s">
        <v>6</v>
      </c>
      <c r="D7" s="42" t="s">
        <v>75</v>
      </c>
      <c r="E7" s="4"/>
      <c r="F7" s="4"/>
      <c r="G7" s="4"/>
      <c r="H7" s="4"/>
      <c r="I7" s="4"/>
      <c r="J7" s="4"/>
      <c r="K7" s="4"/>
      <c r="L7" s="4"/>
      <c r="M7" s="4"/>
      <c r="N7" s="4"/>
      <c r="O7" s="4"/>
      <c r="P7" s="4"/>
      <c r="Q7" s="4"/>
      <c r="R7" s="4"/>
      <c r="S7" s="4"/>
      <c r="T7" s="4"/>
      <c r="U7" s="4"/>
      <c r="V7" s="4"/>
      <c r="W7" s="4"/>
      <c r="X7" s="4"/>
      <c r="Y7" s="4"/>
      <c r="Z7" s="4"/>
    </row>
    <row r="8" spans="1:26" ht="15.75" customHeight="1" x14ac:dyDescent="0.25">
      <c r="A8" s="4"/>
      <c r="B8" s="5">
        <v>6</v>
      </c>
      <c r="C8" s="4" t="s">
        <v>7</v>
      </c>
      <c r="D8" s="4" t="s">
        <v>76</v>
      </c>
      <c r="E8" s="4"/>
      <c r="F8" s="4"/>
      <c r="G8" s="4"/>
      <c r="H8" s="4"/>
      <c r="I8" s="4"/>
      <c r="J8" s="4"/>
      <c r="K8" s="4"/>
      <c r="L8" s="4"/>
      <c r="M8" s="4"/>
      <c r="N8" s="4"/>
      <c r="O8" s="4"/>
      <c r="P8" s="4"/>
      <c r="Q8" s="4"/>
      <c r="R8" s="4"/>
      <c r="S8" s="4"/>
      <c r="T8" s="4"/>
      <c r="U8" s="4"/>
      <c r="V8" s="4"/>
      <c r="W8" s="4"/>
      <c r="X8" s="4"/>
      <c r="Y8" s="4"/>
      <c r="Z8" s="4"/>
    </row>
    <row r="9" spans="1:26" ht="15.75" customHeight="1" x14ac:dyDescent="0.25">
      <c r="A9" s="4"/>
      <c r="B9" s="5">
        <v>7</v>
      </c>
      <c r="C9" s="4" t="s">
        <v>8</v>
      </c>
      <c r="D9" s="4" t="s">
        <v>77</v>
      </c>
      <c r="E9" s="4"/>
      <c r="F9" s="4"/>
      <c r="G9" s="4"/>
      <c r="H9" s="4"/>
      <c r="I9" s="4"/>
      <c r="J9" s="4"/>
      <c r="K9" s="4"/>
      <c r="L9" s="4"/>
      <c r="M9" s="4"/>
      <c r="N9" s="4"/>
      <c r="O9" s="4"/>
      <c r="P9" s="4"/>
      <c r="Q9" s="4"/>
      <c r="R9" s="4"/>
      <c r="S9" s="4"/>
      <c r="T9" s="4"/>
      <c r="U9" s="4"/>
      <c r="V9" s="4"/>
      <c r="W9" s="4"/>
      <c r="X9" s="4"/>
      <c r="Y9" s="4"/>
      <c r="Z9" s="4"/>
    </row>
    <row r="10" spans="1:26" ht="15.75" customHeight="1" x14ac:dyDescent="0.25">
      <c r="A10" s="4"/>
      <c r="B10" s="5">
        <v>8</v>
      </c>
      <c r="C10" s="4" t="s">
        <v>24</v>
      </c>
      <c r="D10" s="4" t="s">
        <v>78</v>
      </c>
      <c r="E10" s="4"/>
      <c r="F10" s="4"/>
      <c r="G10" s="4"/>
      <c r="H10" s="4"/>
      <c r="I10" s="4"/>
      <c r="J10" s="4"/>
      <c r="K10" s="4"/>
      <c r="L10" s="4"/>
      <c r="M10" s="4"/>
      <c r="N10" s="4"/>
      <c r="O10" s="4"/>
      <c r="P10" s="4"/>
      <c r="Q10" s="4"/>
      <c r="R10" s="4"/>
      <c r="S10" s="4"/>
      <c r="T10" s="4"/>
      <c r="U10" s="4"/>
      <c r="V10" s="4"/>
      <c r="W10" s="4"/>
      <c r="X10" s="4"/>
      <c r="Y10" s="4"/>
      <c r="Z10" s="4"/>
    </row>
    <row r="11" spans="1:26" ht="15.75" customHeight="1" x14ac:dyDescent="0.25">
      <c r="A11" s="4"/>
      <c r="B11" s="5">
        <v>9</v>
      </c>
      <c r="C11" s="4" t="s">
        <v>25</v>
      </c>
      <c r="D11" s="4" t="s">
        <v>79</v>
      </c>
      <c r="E11" s="4"/>
      <c r="F11" s="4"/>
      <c r="G11" s="4"/>
      <c r="H11" s="4"/>
      <c r="I11" s="4"/>
      <c r="J11" s="4"/>
      <c r="K11" s="4"/>
      <c r="L11" s="4"/>
      <c r="M11" s="4"/>
      <c r="N11" s="4"/>
      <c r="O11" s="4"/>
      <c r="P11" s="4"/>
      <c r="Q11" s="4"/>
      <c r="R11" s="4"/>
      <c r="S11" s="4"/>
      <c r="T11" s="4"/>
      <c r="U11" s="4"/>
      <c r="V11" s="4"/>
      <c r="W11" s="4"/>
      <c r="X11" s="4"/>
      <c r="Y11" s="4"/>
      <c r="Z11" s="4"/>
    </row>
    <row r="12" spans="1:26" ht="15.75" customHeight="1" x14ac:dyDescent="0.25">
      <c r="A12" s="4"/>
      <c r="B12" s="5">
        <v>10</v>
      </c>
      <c r="C12" s="4" t="s">
        <v>26</v>
      </c>
      <c r="D12" s="4" t="s">
        <v>80</v>
      </c>
      <c r="E12" s="4"/>
      <c r="F12" s="4"/>
      <c r="G12" s="4"/>
      <c r="H12" s="4"/>
      <c r="I12" s="4"/>
      <c r="J12" s="4"/>
      <c r="K12" s="4"/>
      <c r="L12" s="4"/>
      <c r="M12" s="4"/>
      <c r="N12" s="4"/>
      <c r="O12" s="4"/>
      <c r="P12" s="4"/>
      <c r="Q12" s="4"/>
      <c r="R12" s="4"/>
      <c r="S12" s="4"/>
      <c r="T12" s="4"/>
      <c r="U12" s="4"/>
      <c r="V12" s="4"/>
      <c r="W12" s="4"/>
      <c r="X12" s="4"/>
      <c r="Y12" s="4"/>
      <c r="Z12" s="4"/>
    </row>
    <row r="13" spans="1:26" ht="15.75" customHeight="1" x14ac:dyDescent="0.25">
      <c r="A13" s="4"/>
      <c r="B13" s="5">
        <v>11</v>
      </c>
      <c r="C13" s="4" t="s">
        <v>27</v>
      </c>
      <c r="D13" s="4" t="s">
        <v>81</v>
      </c>
      <c r="E13" s="4"/>
      <c r="F13" s="4"/>
      <c r="G13" s="4"/>
      <c r="H13" s="4"/>
      <c r="I13" s="4"/>
      <c r="J13" s="4"/>
      <c r="K13" s="4"/>
      <c r="L13" s="4"/>
      <c r="M13" s="4"/>
      <c r="N13" s="4"/>
      <c r="O13" s="4"/>
      <c r="P13" s="4"/>
      <c r="Q13" s="4"/>
      <c r="R13" s="4"/>
      <c r="S13" s="4"/>
      <c r="T13" s="4"/>
      <c r="U13" s="4"/>
      <c r="V13" s="4"/>
      <c r="W13" s="4"/>
      <c r="X13" s="4"/>
      <c r="Y13" s="4"/>
      <c r="Z13" s="4"/>
    </row>
    <row r="14" spans="1:26" ht="15.75" customHeight="1" x14ac:dyDescent="0.25">
      <c r="A14" s="4"/>
      <c r="B14" s="5">
        <v>12</v>
      </c>
      <c r="C14" s="4" t="s">
        <v>28</v>
      </c>
      <c r="D14" s="4" t="s">
        <v>82</v>
      </c>
      <c r="E14" s="4"/>
      <c r="F14" s="4"/>
      <c r="G14" s="4"/>
      <c r="H14" s="4"/>
      <c r="I14" s="4"/>
      <c r="J14" s="4"/>
      <c r="K14" s="4"/>
      <c r="L14" s="4"/>
      <c r="M14" s="4"/>
      <c r="N14" s="4"/>
      <c r="O14" s="4"/>
      <c r="P14" s="4"/>
      <c r="Q14" s="4"/>
      <c r="R14" s="4"/>
      <c r="S14" s="4"/>
      <c r="T14" s="4"/>
      <c r="U14" s="4"/>
      <c r="V14" s="4"/>
      <c r="W14" s="4"/>
      <c r="X14" s="4"/>
      <c r="Y14" s="4"/>
      <c r="Z14" s="4"/>
    </row>
    <row r="15" spans="1:26" ht="15.75" customHeight="1" x14ac:dyDescent="0.25">
      <c r="A15" s="4"/>
      <c r="B15" s="5">
        <v>13</v>
      </c>
      <c r="C15" s="4" t="s">
        <v>29</v>
      </c>
      <c r="D15" s="4" t="s">
        <v>83</v>
      </c>
      <c r="E15" s="4"/>
      <c r="F15" s="4"/>
      <c r="G15" s="4"/>
      <c r="H15" s="4"/>
      <c r="I15" s="4"/>
      <c r="J15" s="4"/>
      <c r="K15" s="4"/>
      <c r="L15" s="4"/>
      <c r="M15" s="4"/>
      <c r="N15" s="4"/>
      <c r="O15" s="4"/>
      <c r="P15" s="4"/>
      <c r="Q15" s="4"/>
      <c r="R15" s="4"/>
      <c r="S15" s="4"/>
      <c r="T15" s="4"/>
      <c r="U15" s="4"/>
      <c r="V15" s="4"/>
      <c r="W15" s="4"/>
      <c r="X15" s="4"/>
      <c r="Y15" s="4"/>
      <c r="Z15" s="4"/>
    </row>
    <row r="16" spans="1:26" ht="15.75" customHeight="1" x14ac:dyDescent="0.25">
      <c r="A16" s="4"/>
      <c r="B16" s="5">
        <v>14</v>
      </c>
      <c r="C16" s="4" t="s">
        <v>30</v>
      </c>
      <c r="D16" s="4" t="s">
        <v>84</v>
      </c>
      <c r="E16" s="4"/>
      <c r="F16" s="4"/>
      <c r="G16" s="4"/>
      <c r="H16" s="4"/>
      <c r="I16" s="4"/>
      <c r="J16" s="4"/>
      <c r="K16" s="4"/>
      <c r="L16" s="4"/>
      <c r="M16" s="4"/>
      <c r="N16" s="4"/>
      <c r="O16" s="4"/>
      <c r="P16" s="4"/>
      <c r="Q16" s="4"/>
      <c r="R16" s="4"/>
      <c r="S16" s="4"/>
      <c r="T16" s="4"/>
      <c r="U16" s="4"/>
      <c r="V16" s="4"/>
      <c r="W16" s="4"/>
      <c r="X16" s="4"/>
      <c r="Y16" s="4"/>
      <c r="Z16" s="4"/>
    </row>
    <row r="17" spans="1:26" ht="15.75" customHeight="1" x14ac:dyDescent="0.25">
      <c r="A17" s="4"/>
      <c r="B17" s="5">
        <v>15</v>
      </c>
      <c r="C17" s="4" t="s">
        <v>31</v>
      </c>
      <c r="D17" s="4" t="s">
        <v>85</v>
      </c>
      <c r="E17" s="4"/>
      <c r="F17" s="4"/>
      <c r="G17" s="4"/>
      <c r="H17" s="4"/>
      <c r="I17" s="4"/>
      <c r="J17" s="4"/>
      <c r="K17" s="4"/>
      <c r="L17" s="4"/>
      <c r="M17" s="4"/>
      <c r="N17" s="4"/>
      <c r="O17" s="4"/>
      <c r="P17" s="4"/>
      <c r="Q17" s="4"/>
      <c r="R17" s="4"/>
      <c r="S17" s="4"/>
      <c r="T17" s="4"/>
      <c r="U17" s="4"/>
      <c r="V17" s="4"/>
      <c r="W17" s="4"/>
      <c r="X17" s="4"/>
      <c r="Y17" s="4"/>
      <c r="Z17" s="4"/>
    </row>
    <row r="18" spans="1:26" ht="15.75" customHeight="1" x14ac:dyDescent="0.25">
      <c r="A18" s="4"/>
      <c r="B18" s="5">
        <v>16</v>
      </c>
      <c r="C18" s="4" t="s">
        <v>32</v>
      </c>
      <c r="D18" s="4" t="s">
        <v>86</v>
      </c>
      <c r="E18" s="4"/>
      <c r="F18" s="4"/>
      <c r="G18" s="4"/>
      <c r="H18" s="4"/>
      <c r="I18" s="4"/>
      <c r="J18" s="4"/>
      <c r="K18" s="4"/>
      <c r="L18" s="4"/>
      <c r="M18" s="4"/>
      <c r="N18" s="4"/>
      <c r="O18" s="4"/>
      <c r="P18" s="4"/>
      <c r="Q18" s="4"/>
      <c r="R18" s="4"/>
      <c r="S18" s="4"/>
      <c r="T18" s="4"/>
      <c r="U18" s="4"/>
      <c r="V18" s="4"/>
      <c r="W18" s="4"/>
      <c r="X18" s="4"/>
      <c r="Y18" s="4"/>
      <c r="Z18" s="4"/>
    </row>
    <row r="19" spans="1:26" ht="15.75" customHeight="1" x14ac:dyDescent="0.25">
      <c r="A19" s="4"/>
      <c r="B19" s="5">
        <v>17</v>
      </c>
      <c r="C19" s="4" t="s">
        <v>33</v>
      </c>
      <c r="D19" s="4" t="s">
        <v>87</v>
      </c>
      <c r="E19" s="4"/>
      <c r="F19" s="4"/>
      <c r="G19" s="4"/>
      <c r="H19" s="4"/>
      <c r="I19" s="4"/>
      <c r="J19" s="4"/>
      <c r="K19" s="4"/>
      <c r="L19" s="4"/>
      <c r="M19" s="4"/>
      <c r="N19" s="4"/>
      <c r="O19" s="4"/>
      <c r="P19" s="4"/>
      <c r="Q19" s="4"/>
      <c r="R19" s="4"/>
      <c r="S19" s="4"/>
      <c r="T19" s="4"/>
      <c r="U19" s="4"/>
      <c r="V19" s="4"/>
      <c r="W19" s="4"/>
      <c r="X19" s="4"/>
      <c r="Y19" s="4"/>
      <c r="Z19" s="4"/>
    </row>
    <row r="20" spans="1:26" ht="15.75" customHeight="1" x14ac:dyDescent="0.25">
      <c r="A20" s="4"/>
      <c r="B20" s="5">
        <v>18</v>
      </c>
      <c r="C20" s="4" t="s">
        <v>34</v>
      </c>
      <c r="D20" s="4" t="s">
        <v>88</v>
      </c>
      <c r="E20" s="4"/>
      <c r="F20" s="4"/>
      <c r="G20" s="4"/>
      <c r="H20" s="4"/>
      <c r="I20" s="4"/>
      <c r="J20" s="4"/>
      <c r="K20" s="4"/>
      <c r="L20" s="4"/>
      <c r="M20" s="4"/>
      <c r="N20" s="4"/>
      <c r="O20" s="4"/>
      <c r="P20" s="4"/>
      <c r="Q20" s="4"/>
      <c r="R20" s="4"/>
      <c r="S20" s="4"/>
      <c r="T20" s="4"/>
      <c r="U20" s="4"/>
      <c r="V20" s="4"/>
      <c r="W20" s="4"/>
      <c r="X20" s="4"/>
      <c r="Y20" s="4"/>
      <c r="Z20" s="4"/>
    </row>
    <row r="21" spans="1:26" ht="15.75" customHeight="1" x14ac:dyDescent="0.25">
      <c r="A21" s="4"/>
      <c r="B21" s="5">
        <v>19</v>
      </c>
      <c r="C21" s="4" t="s">
        <v>35</v>
      </c>
      <c r="D21" s="4" t="s">
        <v>89</v>
      </c>
      <c r="E21" s="4"/>
      <c r="F21" s="4"/>
      <c r="G21" s="4"/>
      <c r="H21" s="4"/>
      <c r="I21" s="4"/>
      <c r="J21" s="4"/>
      <c r="K21" s="4"/>
      <c r="L21" s="4"/>
      <c r="M21" s="4"/>
      <c r="N21" s="4"/>
      <c r="O21" s="4"/>
      <c r="P21" s="4"/>
      <c r="Q21" s="4"/>
      <c r="R21" s="4"/>
      <c r="S21" s="4"/>
      <c r="T21" s="4"/>
      <c r="U21" s="4"/>
      <c r="V21" s="4"/>
      <c r="W21" s="4"/>
      <c r="X21" s="4"/>
      <c r="Y21" s="4"/>
      <c r="Z21" s="4"/>
    </row>
    <row r="22" spans="1:26" ht="15.75" customHeight="1" x14ac:dyDescent="0.25">
      <c r="A22" s="4"/>
      <c r="B22" s="5">
        <v>20</v>
      </c>
      <c r="C22" s="4" t="s">
        <v>36</v>
      </c>
      <c r="D22" s="4" t="s">
        <v>90</v>
      </c>
      <c r="E22" s="4"/>
      <c r="F22" s="4"/>
      <c r="G22" s="4"/>
      <c r="H22" s="4"/>
      <c r="I22" s="4"/>
      <c r="J22" s="4"/>
      <c r="K22" s="4"/>
      <c r="L22" s="4"/>
      <c r="M22" s="4"/>
      <c r="N22" s="4"/>
      <c r="O22" s="4"/>
      <c r="P22" s="4"/>
      <c r="Q22" s="4"/>
      <c r="R22" s="4"/>
      <c r="S22" s="4"/>
      <c r="T22" s="4"/>
      <c r="U22" s="4"/>
      <c r="V22" s="4"/>
      <c r="W22" s="4"/>
      <c r="X22" s="4"/>
      <c r="Y22" s="4"/>
      <c r="Z22" s="4"/>
    </row>
    <row r="23" spans="1:26" ht="15.75" customHeight="1" x14ac:dyDescent="0.3">
      <c r="A23" s="4"/>
      <c r="B23" s="1"/>
      <c r="C23" s="1"/>
      <c r="D23" s="4"/>
      <c r="E23" s="4"/>
      <c r="F23" s="4"/>
      <c r="G23" s="4"/>
      <c r="H23" s="4"/>
      <c r="I23" s="4"/>
      <c r="J23" s="4"/>
      <c r="K23" s="4"/>
      <c r="L23" s="4"/>
      <c r="M23" s="4"/>
      <c r="N23" s="4"/>
      <c r="O23" s="4"/>
      <c r="P23" s="4"/>
      <c r="Q23" s="4"/>
      <c r="R23" s="4"/>
      <c r="S23" s="4"/>
      <c r="T23" s="4"/>
      <c r="U23" s="4"/>
      <c r="V23" s="4"/>
      <c r="W23" s="4"/>
      <c r="X23" s="4"/>
      <c r="Y23" s="4"/>
      <c r="Z23" s="4"/>
    </row>
    <row r="24" spans="1:26" ht="15.75" customHeight="1" x14ac:dyDescent="0.3">
      <c r="A24" s="4"/>
      <c r="B24" s="1"/>
      <c r="C24" s="1"/>
      <c r="D24" s="4"/>
      <c r="E24" s="4"/>
      <c r="F24" s="4"/>
      <c r="G24" s="4"/>
      <c r="H24" s="4"/>
      <c r="I24" s="4"/>
      <c r="J24" s="4"/>
      <c r="K24" s="4"/>
      <c r="L24" s="4"/>
      <c r="M24" s="4"/>
      <c r="N24" s="4"/>
      <c r="O24" s="4"/>
      <c r="P24" s="4"/>
      <c r="Q24" s="4"/>
      <c r="R24" s="4"/>
      <c r="S24" s="4"/>
      <c r="T24" s="4"/>
      <c r="U24" s="4"/>
      <c r="V24" s="4"/>
      <c r="W24" s="4"/>
      <c r="X24" s="4"/>
      <c r="Y24" s="4"/>
      <c r="Z24" s="4"/>
    </row>
    <row r="25" spans="1:26" ht="15.75" customHeight="1" x14ac:dyDescent="0.3">
      <c r="A25" s="4"/>
      <c r="B25" s="43" t="s">
        <v>12</v>
      </c>
      <c r="C25" s="44" t="s">
        <v>91</v>
      </c>
      <c r="D25" s="4"/>
      <c r="E25" s="4"/>
      <c r="F25" s="4"/>
      <c r="G25" s="4"/>
      <c r="H25" s="4"/>
      <c r="I25" s="4"/>
      <c r="J25" s="4"/>
      <c r="K25" s="4"/>
      <c r="L25" s="4"/>
      <c r="M25" s="4"/>
      <c r="N25" s="4"/>
      <c r="O25" s="4"/>
      <c r="P25" s="4"/>
      <c r="Q25" s="4"/>
      <c r="R25" s="4"/>
      <c r="S25" s="4"/>
      <c r="T25" s="4"/>
      <c r="U25" s="4"/>
      <c r="V25" s="4"/>
      <c r="W25" s="4"/>
      <c r="X25" s="4"/>
      <c r="Y25" s="4"/>
      <c r="Z25" s="4"/>
    </row>
    <row r="26" spans="1:26" ht="15.75" customHeight="1" x14ac:dyDescent="0.25">
      <c r="A26" s="4"/>
      <c r="B26" s="45">
        <v>2</v>
      </c>
      <c r="C26" s="4" t="s">
        <v>92</v>
      </c>
      <c r="D26" s="4"/>
      <c r="E26" s="4"/>
      <c r="F26" s="4"/>
      <c r="G26" s="4"/>
      <c r="H26" s="4"/>
      <c r="I26" s="4"/>
      <c r="J26" s="4"/>
      <c r="K26" s="4"/>
      <c r="L26" s="4"/>
      <c r="M26" s="4"/>
      <c r="N26" s="4"/>
      <c r="O26" s="4"/>
      <c r="P26" s="4"/>
      <c r="Q26" s="4"/>
      <c r="R26" s="4"/>
      <c r="S26" s="4"/>
      <c r="T26" s="4"/>
      <c r="U26" s="4"/>
      <c r="V26" s="4"/>
      <c r="W26" s="4"/>
      <c r="X26" s="4"/>
      <c r="Y26" s="4"/>
      <c r="Z26" s="4"/>
    </row>
    <row r="27" spans="1:26" ht="15.75" customHeight="1" x14ac:dyDescent="0.25">
      <c r="A27" s="4"/>
      <c r="B27" s="46">
        <v>1</v>
      </c>
      <c r="C27" s="4" t="s">
        <v>93</v>
      </c>
      <c r="D27" s="4"/>
      <c r="E27" s="4"/>
      <c r="F27" s="4"/>
      <c r="G27" s="4"/>
      <c r="H27" s="4"/>
      <c r="I27" s="4"/>
      <c r="J27" s="4"/>
      <c r="K27" s="4"/>
      <c r="L27" s="4"/>
      <c r="M27" s="4"/>
      <c r="N27" s="4"/>
      <c r="O27" s="4"/>
      <c r="P27" s="4"/>
      <c r="Q27" s="4"/>
      <c r="R27" s="4"/>
      <c r="S27" s="4"/>
      <c r="T27" s="4"/>
      <c r="U27" s="4"/>
      <c r="V27" s="4"/>
      <c r="W27" s="4"/>
      <c r="X27" s="4"/>
      <c r="Y27" s="4"/>
      <c r="Z27" s="4"/>
    </row>
    <row r="28" spans="1:26" ht="15.75" customHeight="1" x14ac:dyDescent="0.25">
      <c r="A28" s="4"/>
      <c r="B28" s="47">
        <v>5</v>
      </c>
      <c r="C28" s="4" t="s">
        <v>94</v>
      </c>
      <c r="D28" s="4"/>
      <c r="E28" s="4"/>
      <c r="F28" s="4"/>
      <c r="G28" s="4"/>
      <c r="H28" s="4"/>
      <c r="I28" s="4"/>
      <c r="J28" s="4"/>
      <c r="K28" s="4"/>
      <c r="L28" s="4"/>
      <c r="M28" s="4"/>
      <c r="N28" s="4"/>
      <c r="O28" s="4"/>
      <c r="P28" s="4"/>
      <c r="Q28" s="4"/>
      <c r="R28" s="4"/>
      <c r="S28" s="4"/>
      <c r="T28" s="4"/>
      <c r="U28" s="4"/>
      <c r="V28" s="4"/>
      <c r="W28" s="4"/>
      <c r="X28" s="4"/>
      <c r="Y28" s="4"/>
      <c r="Z28" s="4"/>
    </row>
    <row r="29" spans="1:26" ht="15.75" customHeight="1" x14ac:dyDescent="0.25">
      <c r="A29" s="4"/>
      <c r="B29" s="48">
        <v>4</v>
      </c>
      <c r="C29" s="49" t="s">
        <v>95</v>
      </c>
      <c r="D29" s="4"/>
      <c r="E29" s="4"/>
      <c r="F29" s="4"/>
      <c r="G29" s="4"/>
      <c r="H29" s="4"/>
      <c r="I29" s="4"/>
      <c r="J29" s="4"/>
      <c r="K29" s="4"/>
      <c r="L29" s="4"/>
      <c r="M29" s="4"/>
      <c r="N29" s="4"/>
      <c r="O29" s="4"/>
      <c r="P29" s="4"/>
      <c r="Q29" s="4"/>
      <c r="R29" s="4"/>
      <c r="S29" s="4"/>
      <c r="T29" s="4"/>
      <c r="U29" s="4"/>
      <c r="V29" s="4"/>
      <c r="W29" s="4"/>
      <c r="X29" s="4"/>
      <c r="Y29" s="4"/>
      <c r="Z29" s="4"/>
    </row>
    <row r="30" spans="1:26" ht="15.75" customHeight="1" x14ac:dyDescent="0.3">
      <c r="A30" s="4"/>
      <c r="B30" s="50">
        <v>7</v>
      </c>
      <c r="C30" s="1" t="s">
        <v>96</v>
      </c>
      <c r="D30" s="4"/>
      <c r="E30" s="4"/>
      <c r="F30" s="4"/>
      <c r="G30" s="4"/>
      <c r="H30" s="4"/>
      <c r="I30" s="4"/>
      <c r="J30" s="4"/>
      <c r="K30" s="4"/>
      <c r="L30" s="4"/>
      <c r="M30" s="4"/>
      <c r="N30" s="4"/>
      <c r="O30" s="4"/>
      <c r="P30" s="4"/>
      <c r="Q30" s="4"/>
      <c r="R30" s="4"/>
      <c r="S30" s="4"/>
      <c r="T30" s="4"/>
      <c r="U30" s="4"/>
      <c r="V30" s="4"/>
      <c r="W30" s="4"/>
      <c r="X30" s="4"/>
      <c r="Y30" s="4"/>
      <c r="Z30" s="4"/>
    </row>
    <row r="31" spans="1:26" ht="15.75" customHeight="1" x14ac:dyDescent="0.25">
      <c r="A31" s="4"/>
      <c r="D31" s="4"/>
      <c r="E31" s="4"/>
      <c r="F31" s="4"/>
      <c r="G31" s="4"/>
      <c r="H31" s="4"/>
      <c r="I31" s="4"/>
      <c r="J31" s="4"/>
      <c r="K31" s="4"/>
      <c r="L31" s="4"/>
      <c r="M31" s="4"/>
      <c r="N31" s="4"/>
      <c r="O31" s="4"/>
      <c r="P31" s="4"/>
      <c r="Q31" s="4"/>
      <c r="R31" s="4"/>
      <c r="S31" s="4"/>
      <c r="T31" s="4"/>
      <c r="U31" s="4"/>
      <c r="V31" s="4"/>
      <c r="W31" s="4"/>
      <c r="X31" s="4"/>
      <c r="Y31" s="4"/>
      <c r="Z31" s="4"/>
    </row>
    <row r="32" spans="1:26" ht="15.75" customHeight="1" x14ac:dyDescent="0.25">
      <c r="A32" s="4"/>
      <c r="D32" s="4"/>
      <c r="E32" s="4"/>
      <c r="F32" s="4"/>
      <c r="G32" s="4"/>
      <c r="H32" s="4"/>
      <c r="I32" s="4"/>
      <c r="J32" s="4"/>
      <c r="K32" s="4"/>
      <c r="L32" s="4"/>
      <c r="M32" s="4"/>
      <c r="N32" s="4"/>
      <c r="O32" s="4"/>
      <c r="P32" s="4"/>
      <c r="Q32" s="4"/>
      <c r="R32" s="4"/>
      <c r="S32" s="4"/>
      <c r="T32" s="4"/>
      <c r="U32" s="4"/>
      <c r="V32" s="4"/>
      <c r="W32" s="4"/>
      <c r="X32" s="4"/>
      <c r="Y32" s="4"/>
      <c r="Z32" s="4"/>
    </row>
    <row r="33" spans="1:26" ht="15.75" customHeight="1" x14ac:dyDescent="0.25">
      <c r="A33" s="4"/>
      <c r="D33" s="4"/>
      <c r="E33" s="4"/>
      <c r="F33" s="4"/>
      <c r="G33" s="4"/>
      <c r="H33" s="4"/>
      <c r="I33" s="4"/>
      <c r="J33" s="4"/>
      <c r="K33" s="4"/>
      <c r="L33" s="4"/>
      <c r="M33" s="4"/>
      <c r="N33" s="4"/>
      <c r="O33" s="4"/>
      <c r="P33" s="4"/>
      <c r="Q33" s="4"/>
      <c r="R33" s="4"/>
      <c r="S33" s="4"/>
      <c r="T33" s="4"/>
      <c r="U33" s="4"/>
      <c r="V33" s="4"/>
      <c r="W33" s="4"/>
      <c r="X33" s="4"/>
      <c r="Y33" s="4"/>
      <c r="Z33" s="4"/>
    </row>
    <row r="34" spans="1:26" ht="15.75" customHeight="1" x14ac:dyDescent="0.25">
      <c r="A34" s="4"/>
      <c r="D34" s="4"/>
      <c r="E34" s="4"/>
      <c r="F34" s="4"/>
      <c r="G34" s="4"/>
      <c r="H34" s="4"/>
      <c r="I34" s="4"/>
      <c r="J34" s="4"/>
      <c r="K34" s="4"/>
      <c r="L34" s="4"/>
      <c r="M34" s="4"/>
      <c r="N34" s="4"/>
      <c r="O34" s="4"/>
      <c r="P34" s="4"/>
      <c r="Q34" s="4"/>
      <c r="R34" s="4"/>
      <c r="S34" s="4"/>
      <c r="T34" s="4"/>
      <c r="U34" s="4"/>
      <c r="V34" s="4"/>
      <c r="W34" s="4"/>
      <c r="X34" s="4"/>
      <c r="Y34" s="4"/>
      <c r="Z34" s="4"/>
    </row>
    <row r="35" spans="1:26" ht="15.75" customHeight="1" x14ac:dyDescent="0.25">
      <c r="A35" s="4"/>
      <c r="D35" s="4"/>
      <c r="E35" s="4"/>
      <c r="F35" s="4"/>
      <c r="G35" s="4"/>
      <c r="H35" s="4"/>
      <c r="I35" s="4"/>
      <c r="J35" s="4"/>
      <c r="K35" s="4"/>
      <c r="L35" s="4"/>
      <c r="M35" s="4"/>
      <c r="N35" s="4"/>
      <c r="O35" s="4"/>
      <c r="P35" s="4"/>
      <c r="Q35" s="4"/>
      <c r="R35" s="4"/>
      <c r="S35" s="4"/>
      <c r="T35" s="4"/>
      <c r="U35" s="4"/>
      <c r="V35" s="4"/>
      <c r="W35" s="4"/>
      <c r="X35" s="4"/>
      <c r="Y35" s="4"/>
      <c r="Z35" s="4"/>
    </row>
    <row r="36" spans="1:26" ht="15.75" customHeight="1" x14ac:dyDescent="0.25">
      <c r="A36" s="4"/>
      <c r="D36" s="4"/>
      <c r="E36" s="4"/>
      <c r="F36" s="4"/>
      <c r="G36" s="4"/>
      <c r="H36" s="4"/>
      <c r="I36" s="4"/>
      <c r="J36" s="4"/>
      <c r="K36" s="4"/>
      <c r="L36" s="4"/>
      <c r="M36" s="4"/>
      <c r="N36" s="4"/>
      <c r="O36" s="4"/>
      <c r="P36" s="4"/>
      <c r="Q36" s="4"/>
      <c r="R36" s="4"/>
      <c r="S36" s="4"/>
      <c r="T36" s="4"/>
      <c r="U36" s="4"/>
      <c r="V36" s="4"/>
      <c r="W36" s="4"/>
      <c r="X36" s="4"/>
      <c r="Y36" s="4"/>
      <c r="Z36" s="4"/>
    </row>
    <row r="37" spans="1:26" ht="15.75" customHeight="1" x14ac:dyDescent="0.3">
      <c r="A37" s="4"/>
      <c r="B37" s="43" t="s">
        <v>12</v>
      </c>
      <c r="C37" s="44" t="s">
        <v>97</v>
      </c>
      <c r="D37" s="4"/>
      <c r="E37" s="4"/>
      <c r="F37" s="4"/>
      <c r="G37" s="4"/>
      <c r="H37" s="4"/>
      <c r="I37" s="4"/>
      <c r="J37" s="4"/>
      <c r="K37" s="4"/>
      <c r="L37" s="4"/>
      <c r="M37" s="4"/>
      <c r="N37" s="4"/>
      <c r="O37" s="4"/>
      <c r="P37" s="4"/>
      <c r="Q37" s="4"/>
      <c r="R37" s="4"/>
      <c r="S37" s="4"/>
      <c r="T37" s="4"/>
      <c r="U37" s="4"/>
      <c r="V37" s="4"/>
      <c r="W37" s="4"/>
      <c r="X37" s="4"/>
      <c r="Y37" s="4"/>
      <c r="Z37" s="4"/>
    </row>
    <row r="38" spans="1:26" ht="15.75" customHeight="1" x14ac:dyDescent="0.3">
      <c r="A38" s="4"/>
      <c r="B38" s="1">
        <v>3</v>
      </c>
      <c r="C38" s="1" t="s">
        <v>98</v>
      </c>
      <c r="D38" s="4"/>
      <c r="E38" s="4"/>
      <c r="F38" s="4"/>
      <c r="G38" s="4"/>
      <c r="H38" s="4"/>
      <c r="I38" s="4"/>
      <c r="J38" s="4"/>
      <c r="K38" s="4"/>
      <c r="L38" s="4"/>
      <c r="M38" s="4"/>
      <c r="N38" s="4"/>
      <c r="O38" s="4"/>
      <c r="P38" s="4"/>
      <c r="Q38" s="4"/>
      <c r="R38" s="4"/>
      <c r="S38" s="4"/>
      <c r="T38" s="4"/>
      <c r="U38" s="4"/>
      <c r="V38" s="4"/>
      <c r="W38" s="4"/>
      <c r="X38" s="4"/>
      <c r="Y38" s="4"/>
      <c r="Z38" s="4"/>
    </row>
    <row r="39" spans="1:26" ht="15.75" customHeight="1" x14ac:dyDescent="0.3">
      <c r="A39" s="4"/>
      <c r="B39" s="1">
        <v>7</v>
      </c>
      <c r="C39" s="1" t="s">
        <v>99</v>
      </c>
      <c r="D39" s="4"/>
      <c r="E39" s="4"/>
      <c r="F39" s="4"/>
      <c r="G39" s="4"/>
      <c r="H39" s="4"/>
      <c r="I39" s="4"/>
      <c r="J39" s="4"/>
      <c r="K39" s="4"/>
      <c r="L39" s="4"/>
      <c r="M39" s="4"/>
      <c r="N39" s="4"/>
      <c r="O39" s="4"/>
      <c r="P39" s="4"/>
      <c r="Q39" s="4"/>
      <c r="R39" s="4"/>
      <c r="S39" s="4"/>
      <c r="T39" s="4"/>
      <c r="U39" s="4"/>
      <c r="V39" s="4"/>
      <c r="W39" s="4"/>
      <c r="X39" s="4"/>
      <c r="Y39" s="4"/>
      <c r="Z39" s="4"/>
    </row>
    <row r="40" spans="1:26" ht="15.75" customHeight="1" x14ac:dyDescent="0.3">
      <c r="A40" s="4"/>
      <c r="B40" s="1">
        <v>8</v>
      </c>
      <c r="C40" s="1" t="s">
        <v>100</v>
      </c>
      <c r="D40" s="4"/>
      <c r="E40" s="4"/>
      <c r="F40" s="4"/>
      <c r="G40" s="4"/>
      <c r="H40" s="4"/>
      <c r="I40" s="4"/>
      <c r="J40" s="4"/>
      <c r="K40" s="4"/>
      <c r="L40" s="4"/>
      <c r="M40" s="4"/>
      <c r="N40" s="4"/>
      <c r="O40" s="4"/>
      <c r="P40" s="4"/>
      <c r="Q40" s="4"/>
      <c r="R40" s="4"/>
      <c r="S40" s="4"/>
      <c r="T40" s="4"/>
      <c r="U40" s="4"/>
      <c r="V40" s="4"/>
      <c r="W40" s="4"/>
      <c r="X40" s="4"/>
      <c r="Y40" s="4"/>
      <c r="Z40" s="4"/>
    </row>
    <row r="41" spans="1:26" ht="15.75" customHeight="1" x14ac:dyDescent="0.3">
      <c r="A41" s="4"/>
      <c r="B41" s="1">
        <v>7</v>
      </c>
      <c r="C41" s="1" t="s">
        <v>101</v>
      </c>
      <c r="D41" s="4"/>
      <c r="E41" s="4"/>
      <c r="F41" s="4"/>
      <c r="G41" s="4"/>
      <c r="H41" s="4"/>
      <c r="I41" s="4"/>
      <c r="J41" s="4"/>
      <c r="K41" s="4"/>
      <c r="L41" s="4"/>
      <c r="M41" s="4"/>
      <c r="N41" s="4"/>
      <c r="O41" s="4"/>
      <c r="P41" s="4"/>
      <c r="Q41" s="4"/>
      <c r="R41" s="4"/>
      <c r="S41" s="4"/>
      <c r="T41" s="4"/>
      <c r="U41" s="4"/>
      <c r="V41" s="4"/>
      <c r="W41" s="4"/>
      <c r="X41" s="4"/>
      <c r="Y41" s="4"/>
      <c r="Z41" s="4"/>
    </row>
    <row r="42" spans="1:26" ht="15.75" customHeight="1" x14ac:dyDescent="0.3">
      <c r="A42" s="4"/>
      <c r="B42" s="1">
        <v>4</v>
      </c>
      <c r="C42" s="1" t="s">
        <v>102</v>
      </c>
      <c r="D42" s="4"/>
      <c r="E42" s="4"/>
      <c r="F42" s="4"/>
      <c r="G42" s="4"/>
      <c r="H42" s="4"/>
      <c r="I42" s="4"/>
      <c r="J42" s="4"/>
      <c r="K42" s="4"/>
      <c r="L42" s="4"/>
      <c r="M42" s="4"/>
      <c r="N42" s="4"/>
      <c r="O42" s="4"/>
      <c r="P42" s="4"/>
      <c r="Q42" s="4"/>
      <c r="R42" s="4"/>
      <c r="S42" s="4"/>
      <c r="T42" s="4"/>
      <c r="U42" s="4"/>
      <c r="V42" s="4"/>
      <c r="W42" s="4"/>
      <c r="X42" s="4"/>
      <c r="Y42" s="4"/>
      <c r="Z42" s="4"/>
    </row>
    <row r="43" spans="1:26" ht="15.75" customHeight="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ht="15.75" customHeight="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ht="15.75" customHeight="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ht="15.75" customHeight="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5.75" customHeight="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5.75" customHeight="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5.75" customHeight="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5.75" customHeight="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5.75" customHeight="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5.75" customHeight="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5.75" customHeight="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5.75" customHeight="1" x14ac:dyDescent="0.3">
      <c r="A54" s="4"/>
      <c r="B54" s="43" t="s">
        <v>12</v>
      </c>
      <c r="C54" s="44" t="s">
        <v>103</v>
      </c>
      <c r="D54" s="4"/>
      <c r="E54" s="4"/>
      <c r="F54" s="4"/>
      <c r="G54" s="4"/>
      <c r="H54" s="4"/>
      <c r="I54" s="4"/>
      <c r="J54" s="4"/>
      <c r="K54" s="4"/>
      <c r="L54" s="4"/>
      <c r="M54" s="4"/>
      <c r="N54" s="4"/>
      <c r="O54" s="4"/>
      <c r="P54" s="4"/>
      <c r="Q54" s="4"/>
      <c r="R54" s="4"/>
      <c r="S54" s="4"/>
      <c r="T54" s="4"/>
      <c r="U54" s="4"/>
      <c r="V54" s="4"/>
      <c r="W54" s="4"/>
      <c r="X54" s="4"/>
      <c r="Y54" s="4"/>
      <c r="Z54" s="4"/>
    </row>
    <row r="55" spans="1:26" ht="15.75" customHeight="1" x14ac:dyDescent="0.3">
      <c r="A55" s="4"/>
      <c r="B55" s="1">
        <v>2</v>
      </c>
      <c r="C55" s="1" t="s">
        <v>92</v>
      </c>
      <c r="D55" s="4"/>
      <c r="E55" s="4"/>
      <c r="F55" s="4"/>
      <c r="G55" s="4"/>
      <c r="H55" s="4"/>
      <c r="I55" s="4"/>
      <c r="J55" s="4"/>
      <c r="K55" s="4"/>
      <c r="L55" s="4"/>
      <c r="M55" s="4"/>
      <c r="N55" s="4"/>
      <c r="O55" s="4"/>
      <c r="P55" s="4"/>
      <c r="Q55" s="4"/>
      <c r="R55" s="4"/>
      <c r="S55" s="4"/>
      <c r="T55" s="4"/>
      <c r="U55" s="4"/>
      <c r="V55" s="4"/>
      <c r="W55" s="4"/>
      <c r="X55" s="4"/>
      <c r="Y55" s="4"/>
      <c r="Z55" s="4"/>
    </row>
    <row r="56" spans="1:26" ht="15.75" customHeight="1" x14ac:dyDescent="0.3">
      <c r="A56" s="4"/>
      <c r="B56" s="1">
        <v>1</v>
      </c>
      <c r="C56" s="1" t="s">
        <v>93</v>
      </c>
      <c r="D56" s="4"/>
      <c r="E56" s="4"/>
      <c r="F56" s="4"/>
      <c r="G56" s="4"/>
      <c r="H56" s="4"/>
      <c r="I56" s="4"/>
      <c r="J56" s="4"/>
      <c r="K56" s="4"/>
      <c r="L56" s="4"/>
      <c r="M56" s="4"/>
      <c r="N56" s="4"/>
      <c r="O56" s="4"/>
      <c r="P56" s="4"/>
      <c r="Q56" s="4"/>
      <c r="R56" s="4"/>
      <c r="S56" s="4"/>
      <c r="T56" s="4"/>
      <c r="U56" s="4"/>
      <c r="V56" s="4"/>
      <c r="W56" s="4"/>
      <c r="X56" s="4"/>
      <c r="Y56" s="4"/>
      <c r="Z56" s="4"/>
    </row>
    <row r="57" spans="1:26" ht="15.75" customHeight="1" x14ac:dyDescent="0.3">
      <c r="A57" s="4"/>
      <c r="B57" s="1">
        <v>5</v>
      </c>
      <c r="C57" s="1" t="s">
        <v>94</v>
      </c>
      <c r="D57" s="4"/>
      <c r="E57" s="4"/>
      <c r="F57" s="4"/>
      <c r="G57" s="4"/>
      <c r="H57" s="4"/>
      <c r="I57" s="4"/>
      <c r="J57" s="4"/>
      <c r="K57" s="4"/>
      <c r="L57" s="4"/>
      <c r="M57" s="4"/>
      <c r="N57" s="4"/>
      <c r="O57" s="4"/>
      <c r="P57" s="4"/>
      <c r="Q57" s="4"/>
      <c r="R57" s="4"/>
      <c r="S57" s="4"/>
      <c r="T57" s="4"/>
      <c r="U57" s="4"/>
      <c r="V57" s="4"/>
      <c r="W57" s="4"/>
      <c r="X57" s="4"/>
      <c r="Y57" s="4"/>
      <c r="Z57" s="4"/>
    </row>
    <row r="58" spans="1:26" ht="15.75" customHeight="1" x14ac:dyDescent="0.3">
      <c r="A58" s="4"/>
      <c r="B58" s="1">
        <v>3</v>
      </c>
      <c r="C58" s="49" t="s">
        <v>104</v>
      </c>
      <c r="D58" s="4"/>
      <c r="E58" s="4"/>
      <c r="F58" s="4"/>
      <c r="G58" s="4"/>
      <c r="H58" s="4"/>
      <c r="I58" s="4"/>
      <c r="J58" s="4"/>
      <c r="K58" s="4"/>
      <c r="L58" s="4"/>
      <c r="M58" s="4"/>
      <c r="N58" s="4"/>
      <c r="O58" s="4"/>
      <c r="P58" s="4"/>
      <c r="Q58" s="4"/>
      <c r="R58" s="4"/>
      <c r="S58" s="4"/>
      <c r="T58" s="4"/>
      <c r="U58" s="4"/>
      <c r="V58" s="4"/>
      <c r="W58" s="4"/>
      <c r="X58" s="4"/>
      <c r="Y58" s="4"/>
      <c r="Z58" s="4"/>
    </row>
    <row r="59" spans="1:26" ht="15.75" customHeight="1" x14ac:dyDescent="0.3">
      <c r="A59" s="4"/>
      <c r="B59" s="1">
        <v>4</v>
      </c>
      <c r="C59" s="1" t="s">
        <v>105</v>
      </c>
      <c r="D59" s="4"/>
      <c r="E59" s="4"/>
      <c r="F59" s="4"/>
      <c r="G59" s="4"/>
      <c r="H59" s="4"/>
      <c r="I59" s="4"/>
      <c r="J59" s="4"/>
      <c r="K59" s="4"/>
      <c r="L59" s="4"/>
      <c r="M59" s="4"/>
      <c r="N59" s="4"/>
      <c r="O59" s="4"/>
      <c r="P59" s="4"/>
      <c r="Q59" s="4"/>
      <c r="R59" s="4"/>
      <c r="S59" s="4"/>
      <c r="T59" s="4"/>
      <c r="U59" s="4"/>
      <c r="V59" s="4"/>
      <c r="W59" s="4"/>
      <c r="X59" s="4"/>
      <c r="Y59" s="4"/>
      <c r="Z59" s="4"/>
    </row>
    <row r="60" spans="1:26" ht="15.75" customHeight="1" x14ac:dyDescent="0.25">
      <c r="A60" s="4"/>
      <c r="D60" s="4"/>
      <c r="E60" s="4"/>
      <c r="F60" s="4"/>
      <c r="G60" s="4"/>
      <c r="H60" s="4"/>
      <c r="I60" s="4"/>
      <c r="J60" s="4"/>
      <c r="K60" s="4"/>
      <c r="L60" s="4"/>
      <c r="M60" s="4"/>
      <c r="N60" s="4"/>
      <c r="O60" s="4"/>
      <c r="P60" s="4"/>
      <c r="Q60" s="4"/>
      <c r="R60" s="4"/>
      <c r="S60" s="4"/>
      <c r="T60" s="4"/>
      <c r="U60" s="4"/>
      <c r="V60" s="4"/>
      <c r="W60" s="4"/>
      <c r="X60" s="4"/>
      <c r="Y60" s="4"/>
      <c r="Z60" s="4"/>
    </row>
    <row r="61" spans="1:26" ht="15.75" customHeight="1" x14ac:dyDescent="0.25">
      <c r="A61" s="4"/>
      <c r="D61" s="4"/>
      <c r="E61" s="4"/>
      <c r="F61" s="4"/>
      <c r="G61" s="4"/>
      <c r="H61" s="4"/>
      <c r="I61" s="4"/>
      <c r="J61" s="4"/>
      <c r="K61" s="4"/>
      <c r="L61" s="4"/>
      <c r="M61" s="4"/>
      <c r="N61" s="4"/>
      <c r="O61" s="4"/>
      <c r="P61" s="4"/>
      <c r="Q61" s="4"/>
      <c r="R61" s="4"/>
      <c r="S61" s="4"/>
      <c r="T61" s="4"/>
      <c r="U61" s="4"/>
      <c r="V61" s="4"/>
      <c r="W61" s="4"/>
      <c r="X61" s="4"/>
      <c r="Y61" s="4"/>
      <c r="Z61" s="4"/>
    </row>
    <row r="62" spans="1:26" ht="15.75" customHeight="1" x14ac:dyDescent="0.25">
      <c r="A62" s="4"/>
      <c r="D62" s="4"/>
      <c r="E62" s="4"/>
      <c r="F62" s="4"/>
      <c r="G62" s="4"/>
      <c r="H62" s="4"/>
      <c r="I62" s="4"/>
      <c r="J62" s="4"/>
      <c r="K62" s="4"/>
      <c r="L62" s="4"/>
      <c r="M62" s="4"/>
      <c r="N62" s="4"/>
      <c r="O62" s="4"/>
      <c r="P62" s="4"/>
      <c r="Q62" s="4"/>
      <c r="R62" s="4"/>
      <c r="S62" s="4"/>
      <c r="T62" s="4"/>
      <c r="U62" s="4"/>
      <c r="V62" s="4"/>
      <c r="W62" s="4"/>
      <c r="X62" s="4"/>
      <c r="Y62" s="4"/>
      <c r="Z62" s="4"/>
    </row>
    <row r="63" spans="1:26" ht="15.75" customHeight="1" x14ac:dyDescent="0.25">
      <c r="A63" s="4"/>
      <c r="D63" s="4"/>
      <c r="E63" s="4"/>
      <c r="F63" s="4"/>
      <c r="G63" s="4"/>
      <c r="H63" s="4"/>
      <c r="I63" s="4"/>
      <c r="J63" s="4"/>
      <c r="K63" s="4"/>
      <c r="L63" s="4"/>
      <c r="M63" s="4"/>
      <c r="N63" s="4"/>
      <c r="O63" s="4"/>
      <c r="P63" s="4"/>
      <c r="Q63" s="4"/>
      <c r="R63" s="4"/>
      <c r="S63" s="4"/>
      <c r="T63" s="4"/>
      <c r="U63" s="4"/>
      <c r="V63" s="4"/>
      <c r="W63" s="4"/>
      <c r="X63" s="4"/>
      <c r="Y63" s="4"/>
      <c r="Z63" s="4"/>
    </row>
    <row r="64" spans="1:26" ht="15.75" customHeight="1" x14ac:dyDescent="0.25">
      <c r="A64" s="4"/>
      <c r="D64" s="4"/>
      <c r="E64" s="4"/>
      <c r="F64" s="4"/>
      <c r="G64" s="4"/>
      <c r="H64" s="4"/>
      <c r="I64" s="4"/>
      <c r="J64" s="4"/>
      <c r="K64" s="4"/>
      <c r="L64" s="4"/>
      <c r="M64" s="4"/>
      <c r="N64" s="4"/>
      <c r="O64" s="4"/>
      <c r="P64" s="4"/>
      <c r="Q64" s="4"/>
      <c r="R64" s="4"/>
      <c r="S64" s="4"/>
      <c r="T64" s="4"/>
      <c r="U64" s="4"/>
      <c r="V64" s="4"/>
      <c r="W64" s="4"/>
      <c r="X64" s="4"/>
      <c r="Y64" s="4"/>
      <c r="Z64" s="4"/>
    </row>
    <row r="65" spans="1:26" ht="15.75" customHeight="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5.75" customHeight="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5.75" customHeight="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5.75" customHeight="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5.75" customHeight="1" x14ac:dyDescent="0.25">
      <c r="A69" s="4"/>
      <c r="B69" s="51" t="s">
        <v>12</v>
      </c>
      <c r="C69" s="51" t="s">
        <v>97</v>
      </c>
      <c r="D69" s="4"/>
      <c r="E69" s="4"/>
      <c r="F69" s="4"/>
      <c r="G69" s="4"/>
      <c r="H69" s="4"/>
      <c r="I69" s="4"/>
      <c r="J69" s="4"/>
      <c r="K69" s="4"/>
      <c r="L69" s="4"/>
      <c r="M69" s="4"/>
      <c r="N69" s="4"/>
      <c r="O69" s="4"/>
      <c r="P69" s="4"/>
      <c r="Q69" s="4"/>
      <c r="R69" s="4"/>
      <c r="S69" s="4"/>
      <c r="T69" s="4"/>
      <c r="U69" s="4"/>
      <c r="V69" s="4"/>
      <c r="W69" s="4"/>
      <c r="X69" s="4"/>
      <c r="Y69" s="4"/>
      <c r="Z69" s="4"/>
    </row>
    <row r="70" spans="1:26" ht="15.75" customHeight="1" x14ac:dyDescent="0.25">
      <c r="A70" s="4"/>
      <c r="B70" s="6">
        <v>7</v>
      </c>
      <c r="C70" s="4" t="s">
        <v>106</v>
      </c>
      <c r="D70" s="4"/>
      <c r="E70" s="4"/>
      <c r="F70" s="4"/>
      <c r="G70" s="4"/>
      <c r="H70" s="4"/>
      <c r="I70" s="4"/>
      <c r="J70" s="4"/>
      <c r="K70" s="4"/>
      <c r="L70" s="4"/>
      <c r="M70" s="4"/>
      <c r="N70" s="4"/>
      <c r="O70" s="4"/>
      <c r="P70" s="4"/>
      <c r="Q70" s="4"/>
      <c r="R70" s="4"/>
      <c r="S70" s="4"/>
      <c r="T70" s="4"/>
      <c r="U70" s="4"/>
      <c r="V70" s="4"/>
      <c r="W70" s="4"/>
      <c r="X70" s="4"/>
      <c r="Y70" s="4"/>
      <c r="Z70" s="4"/>
    </row>
    <row r="71" spans="1:26" ht="15.75" customHeight="1" x14ac:dyDescent="0.25">
      <c r="A71" s="4"/>
      <c r="B71" s="6">
        <v>4</v>
      </c>
      <c r="C71" s="4" t="s">
        <v>107</v>
      </c>
      <c r="D71" s="4"/>
      <c r="E71" s="4"/>
      <c r="F71" s="4"/>
      <c r="G71" s="4"/>
      <c r="H71" s="4"/>
      <c r="I71" s="4"/>
      <c r="J71" s="4"/>
      <c r="K71" s="4"/>
      <c r="L71" s="4"/>
      <c r="M71" s="4"/>
      <c r="N71" s="4"/>
      <c r="O71" s="4"/>
      <c r="P71" s="4"/>
      <c r="Q71" s="4"/>
      <c r="R71" s="4"/>
      <c r="S71" s="4"/>
      <c r="T71" s="4"/>
      <c r="U71" s="4"/>
      <c r="V71" s="4"/>
      <c r="W71" s="4"/>
      <c r="X71" s="4"/>
      <c r="Y71" s="4"/>
      <c r="Z71" s="4"/>
    </row>
    <row r="72" spans="1:26" ht="15.75" customHeight="1" x14ac:dyDescent="0.25">
      <c r="A72" s="4"/>
      <c r="B72" s="6">
        <v>6</v>
      </c>
      <c r="C72" s="4" t="s">
        <v>108</v>
      </c>
      <c r="D72" s="4"/>
      <c r="E72" s="4"/>
      <c r="F72" s="4"/>
      <c r="G72" s="4"/>
      <c r="H72" s="4"/>
      <c r="I72" s="4"/>
      <c r="J72" s="4"/>
      <c r="K72" s="4"/>
      <c r="L72" s="4"/>
      <c r="M72" s="4"/>
      <c r="N72" s="4"/>
      <c r="O72" s="4"/>
      <c r="P72" s="4"/>
      <c r="Q72" s="4"/>
      <c r="R72" s="4"/>
      <c r="S72" s="4"/>
      <c r="T72" s="4"/>
      <c r="U72" s="4"/>
      <c r="V72" s="4"/>
      <c r="W72" s="4"/>
      <c r="X72" s="4"/>
      <c r="Y72" s="4"/>
      <c r="Z72" s="4"/>
    </row>
    <row r="73" spans="1:26" ht="15.7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5.75" customHeight="1" x14ac:dyDescent="0.25">
      <c r="A74" s="4"/>
      <c r="B74" s="51" t="s">
        <v>12</v>
      </c>
      <c r="C74" s="51" t="s">
        <v>91</v>
      </c>
      <c r="D74" s="4"/>
      <c r="E74" s="4"/>
      <c r="F74" s="4"/>
      <c r="G74" s="4"/>
      <c r="H74" s="4"/>
      <c r="I74" s="4"/>
      <c r="J74" s="4"/>
      <c r="K74" s="4"/>
      <c r="L74" s="4"/>
      <c r="M74" s="4"/>
      <c r="N74" s="4"/>
      <c r="O74" s="4"/>
      <c r="P74" s="4"/>
      <c r="Q74" s="4"/>
      <c r="R74" s="4"/>
      <c r="S74" s="4"/>
      <c r="T74" s="4"/>
      <c r="U74" s="4"/>
      <c r="V74" s="4"/>
      <c r="W74" s="4"/>
      <c r="X74" s="4"/>
      <c r="Y74" s="4"/>
      <c r="Z74" s="4"/>
    </row>
    <row r="75" spans="1:26" ht="15.75" customHeight="1" x14ac:dyDescent="0.25">
      <c r="A75" s="4"/>
      <c r="B75" s="6">
        <v>4</v>
      </c>
      <c r="C75" s="4" t="s">
        <v>109</v>
      </c>
      <c r="D75" s="4"/>
      <c r="E75" s="4"/>
      <c r="F75" s="4"/>
      <c r="G75" s="4"/>
      <c r="H75" s="4"/>
      <c r="I75" s="4"/>
      <c r="J75" s="4"/>
      <c r="K75" s="4"/>
      <c r="L75" s="4"/>
      <c r="M75" s="4"/>
      <c r="N75" s="4"/>
      <c r="O75" s="4"/>
      <c r="P75" s="4"/>
      <c r="Q75" s="4"/>
      <c r="R75" s="4"/>
      <c r="S75" s="4"/>
      <c r="T75" s="4"/>
      <c r="U75" s="4"/>
      <c r="V75" s="4"/>
      <c r="W75" s="4"/>
      <c r="X75" s="4"/>
      <c r="Y75" s="4"/>
      <c r="Z75" s="4"/>
    </row>
    <row r="76" spans="1:26" ht="15.75" customHeight="1" x14ac:dyDescent="0.25">
      <c r="A76" s="4"/>
      <c r="B76" s="6">
        <v>3</v>
      </c>
      <c r="C76" s="4" t="s">
        <v>110</v>
      </c>
      <c r="D76" s="4"/>
      <c r="E76" s="4"/>
      <c r="F76" s="4"/>
      <c r="G76" s="4"/>
      <c r="H76" s="4"/>
      <c r="I76" s="4"/>
      <c r="J76" s="4"/>
      <c r="K76" s="4"/>
      <c r="L76" s="4"/>
      <c r="M76" s="4"/>
      <c r="N76" s="4"/>
      <c r="O76" s="4"/>
      <c r="P76" s="4"/>
      <c r="Q76" s="4"/>
      <c r="R76" s="4"/>
      <c r="S76" s="4"/>
      <c r="T76" s="4"/>
      <c r="U76" s="4"/>
      <c r="V76" s="4"/>
      <c r="W76" s="4"/>
      <c r="X76" s="4"/>
      <c r="Y76" s="4"/>
      <c r="Z76" s="4"/>
    </row>
    <row r="77" spans="1:26" ht="15.75" customHeight="1" x14ac:dyDescent="0.25">
      <c r="A77" s="4"/>
      <c r="B77" s="6">
        <v>1</v>
      </c>
      <c r="C77" s="4" t="s">
        <v>111</v>
      </c>
      <c r="D77" s="4"/>
      <c r="E77" s="4"/>
      <c r="F77" s="4"/>
      <c r="G77" s="4"/>
      <c r="H77" s="4"/>
      <c r="I77" s="4"/>
      <c r="J77" s="4"/>
      <c r="K77" s="4"/>
      <c r="L77" s="4"/>
      <c r="M77" s="4"/>
      <c r="N77" s="4"/>
      <c r="O77" s="4"/>
      <c r="P77" s="4"/>
      <c r="Q77" s="4"/>
      <c r="R77" s="4"/>
      <c r="S77" s="4"/>
      <c r="T77" s="4"/>
      <c r="U77" s="4"/>
      <c r="V77" s="4"/>
      <c r="W77" s="4"/>
      <c r="X77" s="4"/>
      <c r="Y77" s="4"/>
      <c r="Z77" s="4"/>
    </row>
    <row r="78" spans="1:26" ht="15.7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5.7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5.7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SUS Result</vt:lpstr>
      <vt:lpstr>Satisfaction</vt:lpstr>
      <vt:lpstr>Open-Ended Question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Stella Kova</cp:lastModifiedBy>
  <dcterms:modified xsi:type="dcterms:W3CDTF">2024-02-19T12:22:54Z</dcterms:modified>
</cp:coreProperties>
</file>